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15324" windowHeight="11004"/>
  </bookViews>
  <sheets>
    <sheet name="table" sheetId="1" r:id="rId1"/>
    <sheet name="Sheet2" sheetId="2" state="hidden" r:id="rId2"/>
    <sheet name="Sheet3" sheetId="3" state="hidden" r:id="rId3"/>
  </sheets>
  <definedNames>
    <definedName name="Z_2A8995FC_0A28_4218_BA4A_2688BB173DDC_.wvu.Rows" localSheetId="0" hidden="1">table!$56:$56</definedName>
    <definedName name="Z_305F8FB7_87E2_450E_9A02_19F55350297A_.wvu.Rows" localSheetId="0" hidden="1">table!$56:$56</definedName>
    <definedName name="Z_898A7729_F6ED_4EEC_9285_DD4407EF39D1_.wvu.Cols" localSheetId="0" hidden="1">table!$C:$D</definedName>
    <definedName name="Z_898A7729_F6ED_4EEC_9285_DD4407EF39D1_.wvu.Rows" localSheetId="0" hidden="1">table!$56:$56</definedName>
    <definedName name="Z_9826A886_ED81_4D4B_A6D8_90BBD70119D8_.wvu.Rows" localSheetId="0" hidden="1">table!$56:$56</definedName>
  </definedNames>
  <calcPr calcId="125725"/>
  <customWorkbookViews>
    <customWorkbookView name="Administrator - 個人檢視畫面" guid="{898A7729-F6ED-4EEC-9285-DD4407EF39D1}" mergeInterval="0" personalView="1" maximized="1" xWindow="1" yWindow="1" windowWidth="1920" windowHeight="794" activeSheetId="1"/>
    <customWorkbookView name="潘淑芬 - 個人檢視畫面" guid="{305F8FB7-87E2-450E-9A02-19F55350297A}" mergeInterval="0" personalView="1" maximized="1" xWindow="1" yWindow="1" windowWidth="1276" windowHeight="758" activeSheetId="1" showComments="commIndAndComment"/>
    <customWorkbookView name="Damita - 個人檢視畫面" guid="{360A1D4E-F7A4-4E66-845B-4CB0E8333E97}" mergeInterval="0" personalView="1" maximized="1" xWindow="1" yWindow="1" windowWidth="1020" windowHeight="504" activeSheetId="1"/>
    <customWorkbookView name="aaa - 個人檢視畫面" guid="{2A8995FC-0A28-4218-BA4A-2688BB173DDC}" mergeInterval="0" personalView="1" maximized="1" xWindow="1" yWindow="1" windowWidth="1276" windowHeight="781" activeSheetId="1"/>
    <customWorkbookView name="user - 個人檢視畫面" guid="{9826A886-ED81-4D4B-A6D8-90BBD70119D8}" mergeInterval="0" personalView="1" maximized="1" xWindow="1" yWindow="1" windowWidth="1916" windowHeight="794" activeSheetId="1"/>
  </customWorkbookViews>
</workbook>
</file>

<file path=xl/calcChain.xml><?xml version="1.0" encoding="utf-8"?>
<calcChain xmlns="http://schemas.openxmlformats.org/spreadsheetml/2006/main">
  <c r="F9" i="1"/>
  <c r="F16"/>
  <c r="F17"/>
  <c r="F18"/>
  <c r="F19"/>
  <c r="F21"/>
  <c r="F22"/>
  <c r="F23"/>
  <c r="F24"/>
  <c r="C48"/>
  <c r="D48"/>
  <c r="E48"/>
  <c r="F48"/>
</calcChain>
</file>

<file path=xl/sharedStrings.xml><?xml version="1.0" encoding="utf-8"?>
<sst xmlns="http://schemas.openxmlformats.org/spreadsheetml/2006/main" count="123" uniqueCount="75">
  <si>
    <r>
      <t> </t>
    </r>
    <r>
      <rPr>
        <b/>
        <sz val="10"/>
        <color indexed="9"/>
        <rFont val="新細明體"/>
        <family val="1"/>
        <charset val="136"/>
      </rPr>
      <t>A.   Land &amp; Population</t>
    </r>
  </si>
  <si>
    <t>Items</t>
  </si>
  <si>
    <t>Unit</t>
  </si>
  <si>
    <t>Remark</t>
  </si>
  <si>
    <t> 1. Total area</t>
  </si>
  <si>
    <r>
      <t>Km</t>
    </r>
    <r>
      <rPr>
        <vertAlign val="superscript"/>
        <sz val="10"/>
        <rFont val="新細明體"/>
        <family val="1"/>
        <charset val="136"/>
      </rPr>
      <t>2</t>
    </r>
  </si>
  <si>
    <t>People</t>
  </si>
  <si>
    <t> 5. Sex ratio</t>
  </si>
  <si>
    <t>M/F</t>
  </si>
  <si>
    <t> 6. Sex ratio of new born baby</t>
  </si>
  <si>
    <t> 7. Increase rate of population</t>
  </si>
  <si>
    <r>
      <t>0</t>
    </r>
    <r>
      <rPr>
        <sz val="10"/>
        <rFont val="新細明體"/>
        <family val="1"/>
        <charset val="136"/>
      </rPr>
      <t>/</t>
    </r>
    <r>
      <rPr>
        <vertAlign val="subscript"/>
        <sz val="10"/>
        <rFont val="新細明體"/>
        <family val="1"/>
        <charset val="136"/>
      </rPr>
      <t>00</t>
    </r>
  </si>
  <si>
    <t> 8. Rate of natural increase</t>
  </si>
  <si>
    <t> 9. Rate of social increase</t>
  </si>
  <si>
    <t> 11.Crude death rate</t>
  </si>
  <si>
    <r>
      <t>0</t>
    </r>
    <r>
      <rPr>
        <sz val="10"/>
        <rFont val="新細明體"/>
        <family val="1"/>
        <charset val="136"/>
      </rPr>
      <t>/</t>
    </r>
    <r>
      <rPr>
        <vertAlign val="subscript"/>
        <sz val="10"/>
        <rFont val="新細明體"/>
        <family val="1"/>
        <charset val="136"/>
      </rPr>
      <t>0</t>
    </r>
  </si>
  <si>
    <t> 13. Number of births per day</t>
  </si>
  <si>
    <t>Births</t>
  </si>
  <si>
    <t> 14. Number of deaths per day</t>
  </si>
  <si>
    <t>Deaths</t>
  </si>
  <si>
    <t> 16. Out-migrants per day</t>
  </si>
  <si>
    <t>%</t>
  </si>
  <si>
    <t>Under 15 age</t>
  </si>
  <si>
    <t>15 ~ 44 age</t>
  </si>
  <si>
    <t>45 ~ 64 age</t>
  </si>
  <si>
    <t>65 age &amp; over</t>
  </si>
  <si>
    <r>
      <t>m</t>
    </r>
    <r>
      <rPr>
        <vertAlign val="superscript"/>
        <sz val="10"/>
        <rFont val="新細明體"/>
        <family val="1"/>
        <charset val="136"/>
      </rPr>
      <t>2</t>
    </r>
  </si>
  <si>
    <t> 1. Area of road</t>
  </si>
  <si>
    <t> 2. Share area of road per car</t>
  </si>
  <si>
    <t> 3. Area of park</t>
  </si>
  <si>
    <t>ha</t>
  </si>
  <si>
    <t> 4. Area of green field</t>
  </si>
  <si>
    <t> 1. Cars owned per 1,000 person</t>
  </si>
  <si>
    <t>Vehicle</t>
  </si>
  <si>
    <t>Flight</t>
  </si>
  <si>
    <t>Passenger</t>
  </si>
  <si>
    <t>school</t>
  </si>
  <si>
    <t> University &amp; junior college</t>
  </si>
  <si>
    <t> Primary school</t>
  </si>
  <si>
    <t>person</t>
  </si>
  <si>
    <t> 3. No. of students per teacher</t>
  </si>
  <si>
    <t>Note:“…” means figures not yet available or unknown data</t>
    <phoneticPr fontId="7" type="noConversion"/>
  </si>
  <si>
    <t>Key Economic &amp; Social Indicators of Kaohsiung City</t>
    <phoneticPr fontId="7" type="noConversion"/>
  </si>
  <si>
    <t> 1.No. of schools</t>
    <phoneticPr fontId="7" type="noConversion"/>
  </si>
  <si>
    <t>2. Average student per class</t>
    <phoneticPr fontId="7" type="noConversion"/>
  </si>
  <si>
    <t>Secondary school</t>
    <phoneticPr fontId="7" type="noConversion"/>
  </si>
  <si>
    <t> Secondary school</t>
    <phoneticPr fontId="7" type="noConversion"/>
  </si>
  <si>
    <t> Secondary school</t>
    <phoneticPr fontId="7" type="noConversion"/>
  </si>
  <si>
    <t>Senior high, vocational,  and  junior high school, special education</t>
    <phoneticPr fontId="7" type="noConversion"/>
  </si>
  <si>
    <t> 15. In-migrants per day</t>
    <phoneticPr fontId="7" type="noConversion"/>
  </si>
  <si>
    <t> 17. Population by age</t>
    <phoneticPr fontId="7" type="noConversion"/>
  </si>
  <si>
    <t>3. Daily average flights flown of Kaohsiung airport</t>
    <phoneticPr fontId="7" type="noConversion"/>
  </si>
  <si>
    <t>每千人持有車輛數(年底)-小客車</t>
  </si>
  <si>
    <t>每千人持有車輛數(年底)-機車</t>
  </si>
  <si>
    <r>
      <t xml:space="preserve">  </t>
    </r>
    <r>
      <rPr>
        <b/>
        <sz val="10"/>
        <color indexed="9"/>
        <rFont val="新細明體"/>
        <family val="1"/>
        <charset val="136"/>
      </rPr>
      <t>B.    Public Works</t>
    </r>
    <phoneticPr fontId="7" type="noConversion"/>
  </si>
  <si>
    <r>
      <t xml:space="preserve">  </t>
    </r>
    <r>
      <rPr>
        <b/>
        <sz val="10"/>
        <color indexed="9"/>
        <rFont val="新細明體"/>
        <family val="1"/>
        <charset val="136"/>
      </rPr>
      <t>C. Transportation &amp; Communication</t>
    </r>
    <phoneticPr fontId="7" type="noConversion"/>
  </si>
  <si>
    <r>
      <t xml:space="preserve">  </t>
    </r>
    <r>
      <rPr>
        <b/>
        <sz val="10"/>
        <color indexed="9"/>
        <rFont val="新細明體"/>
        <family val="1"/>
        <charset val="136"/>
      </rPr>
      <t xml:space="preserve">D. Education &amp; Culture                                                                                                     </t>
    </r>
    <r>
      <rPr>
        <sz val="10"/>
        <rFont val="新細明體"/>
        <family val="1"/>
        <charset val="136"/>
      </rPr>
      <t>Academic Year data</t>
    </r>
    <phoneticPr fontId="7" type="noConversion"/>
  </si>
  <si>
    <t>Senior high, vocational,  and  junior high school</t>
    <phoneticPr fontId="7" type="noConversion"/>
  </si>
  <si>
    <t>Because "Early Childhood Education and Care Act" has carried out from A.Y. 2012, kindergartens merged with nursery schools are generally called preschools.</t>
    <phoneticPr fontId="7" type="noConversion"/>
  </si>
  <si>
    <t>Preschool</t>
    <phoneticPr fontId="7" type="noConversion"/>
  </si>
  <si>
    <t>…</t>
    <phoneticPr fontId="7" type="noConversion"/>
  </si>
  <si>
    <t>Preschool</t>
    <phoneticPr fontId="7" type="noConversion"/>
  </si>
  <si>
    <t>Waterborne Imports and Exports divided by days per year</t>
    <phoneticPr fontId="7" type="noConversion"/>
  </si>
  <si>
    <t>…</t>
    <phoneticPr fontId="7" type="noConversion"/>
  </si>
  <si>
    <t> 3. Number of population</t>
    <phoneticPr fontId="10" type="noConversion"/>
  </si>
  <si>
    <t> 4. Population density</t>
    <phoneticPr fontId="10" type="noConversion"/>
  </si>
  <si>
    <t> 10.Crude birth rate</t>
    <phoneticPr fontId="10" type="noConversion"/>
  </si>
  <si>
    <t> 2. Volume of house</t>
    <phoneticPr fontId="10" type="noConversion"/>
  </si>
  <si>
    <t>10,000M.T.</t>
    <phoneticPr fontId="7" type="noConversion"/>
  </si>
  <si>
    <t>4. Daily average passengers of Kaohsiung Airport</t>
    <phoneticPr fontId="7" type="noConversion"/>
  </si>
  <si>
    <t> 12. Dependence ratio</t>
    <phoneticPr fontId="7" type="noConversion"/>
  </si>
  <si>
    <t>昀融</t>
    <phoneticPr fontId="7" type="noConversion"/>
  </si>
  <si>
    <t> 5. Daily containerized cargo loaded of Kaohsiung Harbor</t>
    <phoneticPr fontId="7" type="noConversion"/>
  </si>
  <si>
    <t> 5. Share area of park &amp; green 
field per person</t>
    <phoneticPr fontId="7" type="noConversion"/>
  </si>
  <si>
    <t> 2. Motorcycles owned per 1,000 person</t>
    <phoneticPr fontId="7" type="noConversion"/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</si>
</sst>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6" formatCode="_-* #,##0_-;\-* #,##0_-;_-* &quot;-&quot;??_-;_-@_-"/>
    <numFmt numFmtId="177" formatCode="0.00_ "/>
    <numFmt numFmtId="178" formatCode="0.00\ "/>
    <numFmt numFmtId="179" formatCode="#,##0.0000\ "/>
    <numFmt numFmtId="180" formatCode="#,##0.00_ "/>
    <numFmt numFmtId="181" formatCode="#,##0.00_);[Red]\(#,##0.00\)"/>
    <numFmt numFmtId="182" formatCode="_-* #,##0.00_-;\-* #,##0.00_-;_-* &quot;-&quot;_-;_-@_-"/>
    <numFmt numFmtId="183" formatCode="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indexed="12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vertAlign val="superscript"/>
      <sz val="10"/>
      <name val="新細明體"/>
      <family val="1"/>
      <charset val="136"/>
    </font>
    <font>
      <vertAlign val="subscript"/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9.6"/>
      <color indexed="8"/>
      <name val="Verdana"/>
      <family val="2"/>
    </font>
    <font>
      <sz val="10.8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176" fontId="2" fillId="5" borderId="0" xfId="1" applyNumberFormat="1" applyFont="1" applyFill="1" applyBorder="1" applyAlignment="1">
      <alignment vertical="center" wrapText="1"/>
    </xf>
    <xf numFmtId="178" fontId="2" fillId="2" borderId="1" xfId="0" applyNumberFormat="1" applyFont="1" applyFill="1" applyBorder="1" applyAlignment="1">
      <alignment horizontal="right" vertical="center" wrapText="1"/>
    </xf>
    <xf numFmtId="179" fontId="2" fillId="2" borderId="1" xfId="1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 indent="1"/>
    </xf>
    <xf numFmtId="180" fontId="2" fillId="2" borderId="1" xfId="0" applyNumberFormat="1" applyFont="1" applyFill="1" applyBorder="1" applyAlignment="1">
      <alignment horizontal="right" vertical="center" wrapText="1"/>
    </xf>
    <xf numFmtId="181" fontId="2" fillId="2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>
      <alignment vertical="center"/>
    </xf>
    <xf numFmtId="180" fontId="2" fillId="2" borderId="1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right" vertical="top"/>
    </xf>
    <xf numFmtId="177" fontId="2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177" fontId="2" fillId="2" borderId="1" xfId="0" applyNumberFormat="1" applyFont="1" applyFill="1" applyBorder="1" applyAlignment="1">
      <alignment horizontal="right" vertical="center" wrapText="1"/>
    </xf>
    <xf numFmtId="177" fontId="2" fillId="5" borderId="1" xfId="0" applyNumberFormat="1" applyFont="1" applyFill="1" applyBorder="1" applyAlignment="1">
      <alignment horizontal="center" vertical="center" wrapText="1"/>
    </xf>
    <xf numFmtId="177" fontId="2" fillId="2" borderId="1" xfId="0" quotePrefix="1" applyNumberFormat="1" applyFont="1" applyFill="1" applyBorder="1" applyAlignment="1">
      <alignment horizontal="right" vertical="center" wrapText="1"/>
    </xf>
    <xf numFmtId="177" fontId="2" fillId="3" borderId="3" xfId="0" applyNumberFormat="1" applyFont="1" applyFill="1" applyBorder="1" applyAlignment="1">
      <alignment horizontal="center" vertical="center" wrapText="1"/>
    </xf>
    <xf numFmtId="182" fontId="2" fillId="5" borderId="2" xfId="1" applyNumberFormat="1" applyFont="1" applyFill="1" applyBorder="1" applyAlignment="1">
      <alignment horizontal="right" vertical="center"/>
    </xf>
    <xf numFmtId="176" fontId="2" fillId="5" borderId="1" xfId="1" applyNumberFormat="1" applyFont="1" applyFill="1" applyBorder="1" applyAlignment="1">
      <alignment vertical="center"/>
    </xf>
    <xf numFmtId="176" fontId="2" fillId="3" borderId="1" xfId="1" applyNumberFormat="1" applyFont="1" applyFill="1" applyBorder="1" applyAlignment="1">
      <alignment vertical="center"/>
    </xf>
    <xf numFmtId="183" fontId="2" fillId="2" borderId="1" xfId="0" applyNumberFormat="1" applyFont="1" applyFill="1" applyBorder="1" applyAlignment="1">
      <alignment vertical="center" wrapText="1"/>
    </xf>
    <xf numFmtId="176" fontId="11" fillId="3" borderId="1" xfId="1" applyNumberFormat="1" applyFont="1" applyFill="1" applyBorder="1" applyAlignment="1">
      <alignment vertical="center"/>
    </xf>
    <xf numFmtId="177" fontId="0" fillId="0" borderId="0" xfId="0" applyNumberFormat="1">
      <alignment vertical="center"/>
    </xf>
    <xf numFmtId="177" fontId="2" fillId="5" borderId="2" xfId="1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80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3" fillId="9" borderId="5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61</xdr:row>
      <xdr:rowOff>91440</xdr:rowOff>
    </xdr:to>
    <xdr:pic>
      <xdr:nvPicPr>
        <xdr:cNvPr id="1026" name="Picture 1" descr="arrow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605760"/>
          <a:ext cx="838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1" Type="http://schemas.openxmlformats.org/officeDocument/2006/relationships/revisionLog" Target="revisionLog111.xml"/><Relationship Id="rId25" Type="http://schemas.openxmlformats.org/officeDocument/2006/relationships/revisionLog" Target="revisionLog12.xml"/><Relationship Id="rId20" Type="http://schemas.openxmlformats.org/officeDocument/2006/relationships/revisionLog" Target="revisionLog1111.xml"/><Relationship Id="rId29" Type="http://schemas.openxmlformats.org/officeDocument/2006/relationships/revisionLog" Target="revisionLog13.xml"/><Relationship Id="rId24" Type="http://schemas.openxmlformats.org/officeDocument/2006/relationships/revisionLog" Target="revisionLog121.xml"/><Relationship Id="rId32" Type="http://schemas.openxmlformats.org/officeDocument/2006/relationships/revisionLog" Target="revisionLog1.xml"/><Relationship Id="rId23" Type="http://schemas.openxmlformats.org/officeDocument/2006/relationships/revisionLog" Target="revisionLog1211.xml"/><Relationship Id="rId28" Type="http://schemas.openxmlformats.org/officeDocument/2006/relationships/revisionLog" Target="revisionLog131.xml"/><Relationship Id="rId19" Type="http://schemas.openxmlformats.org/officeDocument/2006/relationships/revisionLog" Target="revisionLog11111.xml"/><Relationship Id="rId31" Type="http://schemas.openxmlformats.org/officeDocument/2006/relationships/revisionLog" Target="revisionLog14.xml"/><Relationship Id="rId22" Type="http://schemas.openxmlformats.org/officeDocument/2006/relationships/revisionLog" Target="revisionLog12111.xml"/><Relationship Id="rId27" Type="http://schemas.openxmlformats.org/officeDocument/2006/relationships/revisionLog" Target="revisionLog1311.xml"/><Relationship Id="rId30" Type="http://schemas.openxmlformats.org/officeDocument/2006/relationships/revisionLog" Target="revisionLog141.xml"/></Relationships>
</file>

<file path=xl/revisions/revisionHeaders.xml><?xml version="1.0" encoding="utf-8"?>
<headers xmlns="http://schemas.openxmlformats.org/spreadsheetml/2006/main" xmlns:r="http://schemas.openxmlformats.org/officeDocument/2006/relationships" guid="{80EF7A4C-AC4E-426B-A5D6-7896B3D1FFD9}" diskRevisions="1" revisionId="455" version="15">
  <header guid="{7A088E22-8133-42B2-BFFF-EF30C3B21B6A}" dateTime="2017-10-31T14:53:05" maxSheetId="4" userName="潘淑芬" r:id="rId19" minRId="384" maxRId="388">
    <sheetIdMap count="3">
      <sheetId val="1"/>
      <sheetId val="2"/>
      <sheetId val="3"/>
    </sheetIdMap>
  </header>
  <header guid="{F5CD52F7-3BCE-47E9-9D1E-B69B0592C60E}" dateTime="2017-10-31T15:10:46" maxSheetId="4" userName="user" r:id="rId20" minRId="390" maxRId="409">
    <sheetIdMap count="3">
      <sheetId val="1"/>
      <sheetId val="2"/>
      <sheetId val="3"/>
    </sheetIdMap>
  </header>
  <header guid="{E09F7D6F-CA7F-4658-A9A1-0CD6012BBAD5}" dateTime="2017-10-31T15:19:16" maxSheetId="4" userName="Administrator" r:id="rId21" minRId="411" maxRId="418">
    <sheetIdMap count="3">
      <sheetId val="1"/>
      <sheetId val="2"/>
      <sheetId val="3"/>
    </sheetIdMap>
  </header>
  <header guid="{959EF16A-1B74-424E-810F-F2E9E3FD8ACE}" dateTime="2017-10-31T15:21:41" maxSheetId="4" userName="user" r:id="rId22" minRId="420" maxRId="430">
    <sheetIdMap count="3">
      <sheetId val="1"/>
      <sheetId val="2"/>
      <sheetId val="3"/>
    </sheetIdMap>
  </header>
  <header guid="{12DFCB42-7B6F-4C60-919E-D6A2A036F795}" dateTime="2017-10-31T15:30:26" maxSheetId="4" userName="Administrator" r:id="rId23">
    <sheetIdMap count="3">
      <sheetId val="1"/>
      <sheetId val="2"/>
      <sheetId val="3"/>
    </sheetIdMap>
  </header>
  <header guid="{B897D8EC-1E1C-4BE5-82B3-36970FABB13D}" dateTime="2017-10-31T15:45:13" maxSheetId="4" userName="Administrator" r:id="rId24" minRId="433" maxRId="435">
    <sheetIdMap count="3">
      <sheetId val="1"/>
      <sheetId val="2"/>
      <sheetId val="3"/>
    </sheetIdMap>
  </header>
  <header guid="{ABD2F418-FBB5-4DD1-B078-D38434A473C0}" dateTime="2017-10-31T15:49:32" maxSheetId="4" userName="Administrator" r:id="rId25" minRId="437">
    <sheetIdMap count="3">
      <sheetId val="1"/>
      <sheetId val="2"/>
      <sheetId val="3"/>
    </sheetIdMap>
  </header>
  <header guid="{39C2CC39-0E09-4127-AB55-4639F8A4BEA0}" dateTime="2017-10-31T15:56:58" maxSheetId="4" userName="Administrator" r:id="rId26" minRId="439">
    <sheetIdMap count="3">
      <sheetId val="1"/>
      <sheetId val="2"/>
      <sheetId val="3"/>
    </sheetIdMap>
  </header>
  <header guid="{E58C7AD6-CD72-43E9-9588-D0AF06ABE402}" dateTime="2017-11-02T08:34:53" maxSheetId="4" userName="Administrator" r:id="rId27" minRId="441">
    <sheetIdMap count="3">
      <sheetId val="1"/>
      <sheetId val="2"/>
      <sheetId val="3"/>
    </sheetIdMap>
  </header>
  <header guid="{9997777F-2C3B-4620-AFEC-2129F850257E}" dateTime="2017-11-02T08:41:24" maxSheetId="4" userName="Administrator" r:id="rId28">
    <sheetIdMap count="3">
      <sheetId val="1"/>
      <sheetId val="2"/>
      <sheetId val="3"/>
    </sheetIdMap>
  </header>
  <header guid="{792DD323-4111-4D47-B873-AEE17B38F325}" dateTime="2017-11-02T08:45:56" maxSheetId="4" userName="Administrator" r:id="rId29">
    <sheetIdMap count="3">
      <sheetId val="1"/>
      <sheetId val="2"/>
      <sheetId val="3"/>
    </sheetIdMap>
  </header>
  <header guid="{1B1901E7-1568-4B82-96DF-EF8A77711389}" dateTime="2017-11-02T08:46:48" maxSheetId="4" userName="Administrator" r:id="rId30">
    <sheetIdMap count="3">
      <sheetId val="1"/>
      <sheetId val="2"/>
      <sheetId val="3"/>
    </sheetIdMap>
  </header>
  <header guid="{ADC631F6-EF2E-415B-87BC-882E47439B36}" dateTime="2017-11-02T08:48:30" maxSheetId="4" userName="Administrator" r:id="rId31" minRId="450" maxRId="451">
    <sheetIdMap count="3">
      <sheetId val="1"/>
      <sheetId val="2"/>
      <sheetId val="3"/>
    </sheetIdMap>
  </header>
  <header guid="{80EF7A4C-AC4E-426B-A5D6-7896B3D1FFD9}" dateTime="2017-11-02T08:49:31" maxSheetId="4" userName="Administrator" r:id="rId3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898A7729-F6ED-4EEC-9285-DD4407EF39D1}" action="delete"/>
  <rdn rId="0" localSheetId="1" customView="1" name="Z_898A7729_F6ED_4EEC_9285_DD4407EF39D1_.wvu.Rows" hidden="1" oldHidden="1">
    <formula>table!$56:$56</formula>
    <oldFormula>table!$56:$56</oldFormula>
  </rdn>
  <rdn rId="0" localSheetId="1" customView="1" name="Z_898A7729_F6ED_4EEC_9285_DD4407EF39D1_.wvu.Cols" hidden="1" oldHidden="1">
    <formula>table!$C:$D</formula>
    <oldFormula>table!$C:$C</oldFormula>
  </rdn>
  <rcv guid="{898A7729-F6ED-4EEC-9285-DD4407EF39D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39" sId="1" odxf="1" dxf="1" numFmtId="4">
    <nc r="K30">
      <v>63.961871871387359</v>
    </nc>
    <odxf>
      <numFmt numFmtId="180" formatCode="#,##0.00_ "/>
    </odxf>
    <ndxf>
      <numFmt numFmtId="177" formatCode="0.00_ "/>
    </ndxf>
  </rcc>
  <rcv guid="{898A7729-F6ED-4EEC-9285-DD4407EF39D1}" action="delete"/>
  <rdn rId="0" localSheetId="1" customView="1" name="Z_898A7729_F6ED_4EEC_9285_DD4407EF39D1_.wvu.Rows" hidden="1" oldHidden="1">
    <formula>table!$55:$55</formula>
    <oldFormula>table!$55:$55</oldFormula>
  </rdn>
  <rcv guid="{898A7729-F6ED-4EEC-9285-DD4407EF39D1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411" sId="1" numFmtId="34">
    <nc r="K37">
      <v>320</v>
    </nc>
  </rcc>
  <rcc rId="412" sId="1" numFmtId="34">
    <nc r="K38">
      <v>716</v>
    </nc>
  </rcc>
  <rcc rId="413" sId="1" numFmtId="34">
    <nc r="K39">
      <v>157</v>
    </nc>
  </rcc>
  <rcc rId="414" sId="1" numFmtId="34">
    <nc r="K40">
      <v>17532</v>
    </nc>
  </rcc>
  <rcc rId="415" sId="1">
    <oc r="A41" t="inlineStr">
      <is>
        <t> 5. Daily containerized cargo loaded of Kaohsiung Harbor</t>
        <phoneticPr fontId="0" type="noConversion"/>
      </is>
    </oc>
    <nc r="A41" t="inlineStr">
      <is>
        <t> 5. Daily containerized cargo loaded of Kaohsiung Harbor</t>
        <phoneticPr fontId="0" type="noConversion"/>
      </is>
    </nc>
  </rcc>
  <rfmt sheetId="2" xfDxf="1" sqref="A14" start="0" length="0"/>
  <rrc rId="416" sId="2" eol="1" ref="A15:XFD15" action="insertRow"/>
  <rrc rId="417" sId="2" eol="1" ref="A16:XFD16" action="insertRow"/>
  <rfmt sheetId="2" sqref="D15">
    <dxf>
      <numFmt numFmtId="177" formatCode="0.00_ "/>
    </dxf>
  </rfmt>
  <rfmt sheetId="2" sqref="D16" start="0" length="0">
    <dxf>
      <numFmt numFmtId="177" formatCode="0.00_ "/>
    </dxf>
  </rfmt>
  <rcc rId="418" sId="1" odxf="1" dxf="1" numFmtId="4">
    <nc r="K41">
      <v>30.265724109589041</v>
    </nc>
    <odxf>
      <numFmt numFmtId="182" formatCode="_-* #,##0.00_-;\-* #,##0.00_-;_-* &quot;-&quot;_-;_-@_-"/>
    </odxf>
    <ndxf>
      <numFmt numFmtId="177" formatCode="0.00_ "/>
    </ndxf>
  </rcc>
  <rcv guid="{898A7729-F6ED-4EEC-9285-DD4407EF39D1}" action="delete"/>
  <rdn rId="0" localSheetId="1" customView="1" name="Z_898A7729_F6ED_4EEC_9285_DD4407EF39D1_.wvu.Rows" hidden="1" oldHidden="1">
    <formula>table!$55:$55</formula>
    <oldFormula>table!$55:$55</oldFormula>
  </rdn>
  <rcv guid="{898A7729-F6ED-4EEC-9285-DD4407EF39D1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90" sId="1" numFmtId="4">
    <nc r="K4">
      <v>2951.8524360000001</v>
    </nc>
  </rcc>
  <rcc rId="391" sId="1">
    <nc r="K5">
      <v>2.57</v>
    </nc>
  </rcc>
  <rcc rId="392" sId="1" numFmtId="4">
    <nc r="K6">
      <v>2779371</v>
    </nc>
  </rcc>
  <rcc rId="393" sId="1" numFmtId="4">
    <nc r="K7">
      <v>942</v>
    </nc>
  </rcc>
  <rcc rId="394" sId="1">
    <nc r="K8">
      <v>98.48</v>
    </nc>
  </rcc>
  <rcc rId="395" sId="1" numFmtId="4">
    <nc r="K9">
      <v>106.66</v>
    </nc>
  </rcc>
  <rcc rId="396" sId="1" numFmtId="4">
    <nc r="K10">
      <v>0.16</v>
    </nc>
  </rcc>
  <rcc rId="397" sId="1" numFmtId="4">
    <nc r="K11">
      <v>0.14000000000000001</v>
    </nc>
  </rcc>
  <rcc rId="398" sId="1" numFmtId="4">
    <nc r="K12">
      <v>0.02</v>
    </nc>
  </rcc>
  <rcc rId="399" sId="1" numFmtId="4">
    <nc r="K13">
      <v>7.83</v>
    </nc>
  </rcc>
  <rcc rId="400" sId="1" numFmtId="4">
    <nc r="K14">
      <v>7.69</v>
    </nc>
  </rcc>
  <rcc rId="401" sId="1" numFmtId="4">
    <nc r="K15">
      <v>34.79</v>
    </nc>
  </rcc>
  <rcc rId="402" sId="1" numFmtId="4">
    <nc r="K16">
      <v>59.45</v>
    </nc>
  </rcc>
  <rcc rId="403" sId="1" numFmtId="4">
    <nc r="K17">
      <v>58.37</v>
    </nc>
  </rcc>
  <rcc rId="404" sId="1" numFmtId="4">
    <nc r="K18">
      <v>319.94</v>
    </nc>
  </rcc>
  <rcc rId="405" sId="1" numFmtId="4">
    <nc r="K19">
      <v>319.77999999999997</v>
    </nc>
  </rcc>
  <rcc rId="406" sId="1" numFmtId="4">
    <nc r="K21">
      <v>12.37</v>
    </nc>
  </rcc>
  <rcc rId="407" sId="1" numFmtId="4">
    <nc r="K22">
      <v>43.59</v>
    </nc>
  </rcc>
  <rcc rId="408" sId="1" numFmtId="4">
    <nc r="K23">
      <v>30.6</v>
    </nc>
  </rcc>
  <rcc rId="409" sId="1" numFmtId="4">
    <nc r="K24">
      <v>13.44</v>
    </nc>
  </rcc>
  <rcv guid="{9826A886-ED81-4D4B-A6D8-90BBD70119D8}" action="delete"/>
  <rdn rId="0" localSheetId="1" customView="1" name="Z_9826A886_ED81_4D4B_A6D8_90BBD70119D8_.wvu.Rows" hidden="1" oldHidden="1">
    <formula>table!$55:$55</formula>
    <oldFormula>table!$55:$55</oldFormula>
  </rdn>
  <rcv guid="{9826A886-ED81-4D4B-A6D8-90BBD70119D8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rc rId="384" sId="1" ref="K1:K1048576" action="insertCol">
    <undo index="0" exp="area" ref3D="1" dr="$A$55:$XFD$55" dn="Z_9826A886_ED81_4D4B_A6D8_90BBD70119D8_.wvu.Rows" sId="1"/>
    <undo index="0" exp="area" ref3D="1" dr="$A$55:$XFD$55" dn="Z_898A7729_F6ED_4EEC_9285_DD4407EF39D1_.wvu.Rows" sId="1"/>
    <undo index="0" exp="area" ref3D="1" dr="$A$55:$XFD$55" dn="Z_305F8FB7_87E2_450E_9A02_19F55350297A_.wvu.Rows" sId="1"/>
    <undo index="0" exp="area" ref3D="1" dr="$A$55:$XFD$55" dn="Z_2A8995FC_0A28_4218_BA4A_2688BB173DDC_.wvu.Rows" sId="1"/>
  </rrc>
  <rcc rId="385" sId="1">
    <nc r="K3">
      <v>2016</v>
    </nc>
  </rcc>
  <rcc rId="386" sId="1">
    <nc r="K28">
      <v>2016</v>
    </nc>
  </rcc>
  <rcc rId="387" sId="1">
    <nc r="K36">
      <v>2016</v>
    </nc>
  </rcc>
  <rcc rId="388" sId="1">
    <nc r="K46">
      <v>2016</v>
    </nc>
  </rcc>
  <rcv guid="{305F8FB7-87E2-450E-9A02-19F55350297A}" action="delete"/>
  <rdn rId="0" localSheetId="1" customView="1" name="Z_305F8FB7_87E2_450E_9A02_19F55350297A_.wvu.Rows" hidden="1" oldHidden="1">
    <formula>table!$55:$55</formula>
    <oldFormula>table!$55:$55</oldFormula>
  </rdn>
  <rcv guid="{305F8FB7-87E2-450E-9A02-19F55350297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K29" start="0" length="0">
    <dxf>
      <numFmt numFmtId="3" formatCode="#,##0"/>
    </dxf>
  </rfmt>
  <rcc rId="437" sId="1" odxf="1" dxf="1">
    <nc r="K29">
      <v>56822</v>
    </nc>
    <ndxf>
      <numFmt numFmtId="0" formatCode="General"/>
    </ndxf>
  </rcc>
  <rcv guid="{898A7729-F6ED-4EEC-9285-DD4407EF39D1}" action="delete"/>
  <rdn rId="0" localSheetId="1" customView="1" name="Z_898A7729_F6ED_4EEC_9285_DD4407EF39D1_.wvu.Rows" hidden="1" oldHidden="1">
    <formula>table!$55:$55</formula>
    <oldFormula>table!$55:$55</oldFormula>
  </rdn>
  <rcv guid="{898A7729-F6ED-4EEC-9285-DD4407EF39D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3" sId="1" numFmtId="4">
    <nc r="K32">
      <v>246.59</v>
    </nc>
  </rcc>
  <rcc rId="434" sId="1" numFmtId="4">
    <nc r="K31">
      <v>2231.9499999999998</v>
    </nc>
  </rcc>
  <rcc rId="435" sId="1">
    <nc r="K33">
      <v>10.55</v>
    </nc>
  </rcc>
  <rcv guid="{898A7729-F6ED-4EEC-9285-DD4407EF39D1}" action="delete"/>
  <rdn rId="0" localSheetId="1" customView="1" name="Z_898A7729_F6ED_4EEC_9285_DD4407EF39D1_.wvu.Rows" hidden="1" oldHidden="1">
    <formula>table!$55:$55</formula>
    <oldFormula>table!$55:$55</oldFormula>
  </rdn>
  <rcv guid="{898A7729-F6ED-4EEC-9285-DD4407EF39D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898A7729-F6ED-4EEC-9285-DD4407EF39D1}" action="delete"/>
  <rdn rId="0" localSheetId="1" customView="1" name="Z_898A7729_F6ED_4EEC_9285_DD4407EF39D1_.wvu.Rows" hidden="1" oldHidden="1">
    <formula>table!$55:$55</formula>
    <oldFormula>table!$55:$55</oldFormula>
  </rdn>
  <rcv guid="{898A7729-F6ED-4EEC-9285-DD4407EF39D1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420" sId="1">
    <nc r="K47">
      <v>1058</v>
    </nc>
  </rcc>
  <rcc rId="421" sId="1">
    <nc r="K48">
      <v>20</v>
    </nc>
  </rcc>
  <rcc rId="422" sId="1">
    <nc r="K49">
      <v>132</v>
    </nc>
  </rcc>
  <rcc rId="423" sId="1">
    <nc r="K50">
      <v>242</v>
    </nc>
  </rcc>
  <rcc rId="424" sId="1">
    <nc r="K51">
      <v>660</v>
    </nc>
  </rcc>
  <rcc rId="425" sId="1" numFmtId="4">
    <nc r="K53">
      <v>31.84</v>
    </nc>
  </rcc>
  <rcc rId="426" sId="1" numFmtId="4">
    <nc r="K54">
      <v>23.87</v>
    </nc>
  </rcc>
  <rcc rId="427" sId="1" numFmtId="4">
    <nc r="K57">
      <v>27.9</v>
    </nc>
  </rcc>
  <rcc rId="428" sId="1" numFmtId="4">
    <nc r="K58">
      <v>14.25</v>
    </nc>
  </rcc>
  <rcc rId="429" sId="1">
    <nc r="K59">
      <v>13.51</v>
    </nc>
  </rcc>
  <rcc rId="430" sId="1" numFmtId="4">
    <nc r="K60">
      <v>10.49</v>
    </nc>
  </rcc>
  <rcv guid="{9826A886-ED81-4D4B-A6D8-90BBD70119D8}" action="delete"/>
  <rdn rId="0" localSheetId="1" customView="1" name="Z_9826A886_ED81_4D4B_A6D8_90BBD70119D8_.wvu.Rows" hidden="1" oldHidden="1">
    <formula>table!$55:$55</formula>
    <oldFormula>table!$55:$55</oldFormula>
  </rdn>
  <rcv guid="{9826A886-ED81-4D4B-A6D8-90BBD70119D8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898A7729-F6ED-4EEC-9285-DD4407EF39D1}" action="delete"/>
  <rdn rId="0" localSheetId="1" customView="1" name="Z_898A7729_F6ED_4EEC_9285_DD4407EF39D1_.wvu.Rows" hidden="1" oldHidden="1">
    <formula>table!$56:$56</formula>
    <oldFormula>table!$56:$56</oldFormula>
  </rdn>
  <rdn rId="0" localSheetId="1" customView="1" name="Z_898A7729_F6ED_4EEC_9285_DD4407EF39D1_.wvu.Cols" hidden="1" oldHidden="1">
    <formula>table!$C:$C</formula>
    <oldFormula>table!$C:$C</oldFormula>
  </rdn>
  <rcv guid="{898A7729-F6ED-4EEC-9285-DD4407EF39D1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898A7729-F6ED-4EEC-9285-DD4407EF39D1}" action="delete"/>
  <rdn rId="0" localSheetId="1" customView="1" name="Z_898A7729_F6ED_4EEC_9285_DD4407EF39D1_.wvu.Rows" hidden="1" oldHidden="1">
    <formula>table!$56:$56</formula>
    <oldFormula>table!$56:$56</oldFormula>
  </rdn>
  <rdn rId="0" localSheetId="1" customView="1" name="Z_898A7729_F6ED_4EEC_9285_DD4407EF39D1_.wvu.Cols" hidden="1" oldHidden="1">
    <formula>table!$C:$C</formula>
    <oldFormula>table!$C:$C</oldFormula>
  </rdn>
  <rcv guid="{898A7729-F6ED-4EEC-9285-DD4407EF39D1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rc rId="441" sId="1" ref="A34:XFD34" action="insertRow">
    <undo index="0" exp="area" ref3D="1" dr="$A$55:$XFD$55" dn="Z_9826A886_ED81_4D4B_A6D8_90BBD70119D8_.wvu.Rows" sId="1"/>
    <undo index="0" exp="area" ref3D="1" dr="$A$55:$XFD$55" dn="Z_898A7729_F6ED_4EEC_9285_DD4407EF39D1_.wvu.Rows" sId="1"/>
    <undo index="0" exp="area" ref3D="1" dr="$A$55:$XFD$55" dn="Z_305F8FB7_87E2_450E_9A02_19F55350297A_.wvu.Rows" sId="1"/>
    <undo index="0" exp="area" ref3D="1" dr="$A$55:$XFD$55" dn="Z_2A8995FC_0A28_4218_BA4A_2688BB173DDC_.wvu.Rows" sId="1"/>
  </rrc>
  <rcv guid="{898A7729-F6ED-4EEC-9285-DD4407EF39D1}" action="delete"/>
  <rdn rId="0" localSheetId="1" customView="1" name="Z_898A7729_F6ED_4EEC_9285_DD4407EF39D1_.wvu.Rows" hidden="1" oldHidden="1">
    <formula>table!$56:$56</formula>
    <oldFormula>table!$56:$56</oldFormula>
  </rdn>
  <rdn rId="0" localSheetId="1" customView="1" name="Z_898A7729_F6ED_4EEC_9285_DD4407EF39D1_.wvu.Cols" hidden="1" oldHidden="1">
    <formula>table!$C:$C</formula>
  </rdn>
  <rcv guid="{898A7729-F6ED-4EEC-9285-DD4407EF39D1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450" sId="1">
    <oc r="A33" t="inlineStr">
      <is>
        <t> 5. Share area of park &amp; green field per person</t>
      </is>
    </oc>
    <nc r="A33" t="inlineStr">
      <is>
        <t> 5. Share area of park &amp; green 
field per person</t>
        <phoneticPr fontId="0" type="noConversion"/>
      </is>
    </nc>
  </rcc>
  <rcc rId="451" sId="1">
    <oc r="A39" t="inlineStr">
      <is>
        <t> 2. Motorcycles owned per 1,000 person</t>
      </is>
    </oc>
    <nc r="A39" t="inlineStr">
      <is>
        <t> 2. Motorcycles owned per 1,000 person</t>
        <phoneticPr fontId="0" type="noConversion"/>
      </is>
    </nc>
  </rcc>
  <rcv guid="{898A7729-F6ED-4EEC-9285-DD4407EF39D1}" action="delete"/>
  <rdn rId="0" localSheetId="1" customView="1" name="Z_898A7729_F6ED_4EEC_9285_DD4407EF39D1_.wvu.Rows" hidden="1" oldHidden="1">
    <formula>table!$56:$56</formula>
    <oldFormula>table!$56:$56</oldFormula>
  </rdn>
  <rdn rId="0" localSheetId="1" customView="1" name="Z_898A7729_F6ED_4EEC_9285_DD4407EF39D1_.wvu.Cols" hidden="1" oldHidden="1">
    <formula>table!$C:$C</formula>
    <oldFormula>table!$C:$C</oldFormula>
  </rdn>
  <rcv guid="{898A7729-F6ED-4EEC-9285-DD4407EF39D1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898A7729-F6ED-4EEC-9285-DD4407EF39D1}" action="delete"/>
  <rdn rId="0" localSheetId="1" customView="1" name="Z_898A7729_F6ED_4EEC_9285_DD4407EF39D1_.wvu.Rows" hidden="1" oldHidden="1">
    <formula>table!$56:$56</formula>
    <oldFormula>table!$56:$56</oldFormula>
  </rdn>
  <rdn rId="0" localSheetId="1" customView="1" name="Z_898A7729_F6ED_4EEC_9285_DD4407EF39D1_.wvu.Cols" hidden="1" oldHidden="1">
    <formula>table!$C:$C</formula>
    <oldFormula>table!$C:$C</oldFormula>
  </rdn>
  <rcv guid="{898A7729-F6ED-4EEC-9285-DD4407EF39D1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80EF7A4C-AC4E-426B-A5D6-7896B3D1FFD9}" name="Administrator" id="-524774598" dateTime="2017-11-02T08:44:15"/>
</user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Normal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2" sqref="I12"/>
    </sheetView>
  </sheetViews>
  <sheetFormatPr defaultRowHeight="16.2"/>
  <cols>
    <col min="1" max="1" width="23.88671875" customWidth="1"/>
    <col min="2" max="2" width="9.109375" style="15" customWidth="1"/>
    <col min="3" max="4" width="10" hidden="1" customWidth="1"/>
    <col min="5" max="11" width="10" customWidth="1"/>
    <col min="12" max="12" width="18.6640625" customWidth="1"/>
    <col min="13" max="13" width="9" customWidth="1"/>
  </cols>
  <sheetData>
    <row r="1" spans="1:12" ht="30.75" customHeight="1">
      <c r="A1" s="39" t="s">
        <v>42</v>
      </c>
      <c r="B1" s="39"/>
      <c r="C1" s="30"/>
      <c r="D1" s="30"/>
      <c r="E1" s="30"/>
      <c r="F1" s="30"/>
      <c r="G1" s="30"/>
      <c r="H1" s="30"/>
      <c r="I1" s="30"/>
      <c r="J1" s="30"/>
      <c r="K1" s="30"/>
    </row>
    <row r="2" spans="1:12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>
      <c r="A3" s="1" t="s">
        <v>1</v>
      </c>
      <c r="B3" s="1" t="s">
        <v>2</v>
      </c>
      <c r="C3" s="1">
        <v>2008</v>
      </c>
      <c r="D3" s="1">
        <v>2009</v>
      </c>
      <c r="E3" s="1">
        <v>2010</v>
      </c>
      <c r="F3" s="1">
        <v>2011</v>
      </c>
      <c r="G3" s="1">
        <v>2012</v>
      </c>
      <c r="H3" s="1">
        <v>2013</v>
      </c>
      <c r="I3" s="1">
        <v>2014</v>
      </c>
      <c r="J3" s="1">
        <v>2015</v>
      </c>
      <c r="K3" s="1">
        <v>2016</v>
      </c>
      <c r="L3" s="1" t="s">
        <v>3</v>
      </c>
    </row>
    <row r="4" spans="1:12">
      <c r="A4" s="2" t="s">
        <v>4</v>
      </c>
      <c r="B4" s="1" t="s">
        <v>5</v>
      </c>
      <c r="C4" s="27">
        <v>2946.27</v>
      </c>
      <c r="D4" s="27">
        <v>2946.27</v>
      </c>
      <c r="E4" s="27">
        <v>2946.27</v>
      </c>
      <c r="F4" s="27">
        <v>2947.6158999999998</v>
      </c>
      <c r="G4" s="27">
        <v>2947.6158999999998</v>
      </c>
      <c r="H4" s="27">
        <v>2947.6158999999998</v>
      </c>
      <c r="I4" s="27">
        <v>2947.6158999999998</v>
      </c>
      <c r="J4" s="27">
        <v>2951.8524360000001</v>
      </c>
      <c r="K4" s="27">
        <v>2951.8524360000001</v>
      </c>
      <c r="L4" s="2"/>
    </row>
    <row r="5" spans="1:12">
      <c r="A5" s="2" t="s">
        <v>67</v>
      </c>
      <c r="B5" s="1" t="s">
        <v>6</v>
      </c>
      <c r="C5" s="3">
        <v>2.79</v>
      </c>
      <c r="D5" s="3">
        <v>2.75</v>
      </c>
      <c r="E5" s="3">
        <v>2.71</v>
      </c>
      <c r="F5" s="3">
        <v>2.68</v>
      </c>
      <c r="G5" s="3">
        <v>2.65</v>
      </c>
      <c r="H5" s="3">
        <v>2.63</v>
      </c>
      <c r="I5" s="3">
        <v>2.61</v>
      </c>
      <c r="J5" s="3">
        <v>2.59</v>
      </c>
      <c r="K5" s="3">
        <v>2.57</v>
      </c>
      <c r="L5" s="2"/>
    </row>
    <row r="6" spans="1:12">
      <c r="A6" s="2" t="s">
        <v>64</v>
      </c>
      <c r="B6" s="1" t="s">
        <v>6</v>
      </c>
      <c r="C6" s="4">
        <v>2769054</v>
      </c>
      <c r="D6" s="4">
        <v>2770887</v>
      </c>
      <c r="E6" s="4">
        <v>2773483</v>
      </c>
      <c r="F6" s="4">
        <v>2774470</v>
      </c>
      <c r="G6" s="4">
        <v>2778659</v>
      </c>
      <c r="H6" s="4">
        <v>2779877</v>
      </c>
      <c r="I6" s="4">
        <v>2778992</v>
      </c>
      <c r="J6" s="4">
        <v>2778918</v>
      </c>
      <c r="K6" s="4">
        <v>2779371</v>
      </c>
      <c r="L6" s="2"/>
    </row>
    <row r="7" spans="1:12">
      <c r="A7" s="2" t="s">
        <v>65</v>
      </c>
      <c r="B7" s="1" t="s">
        <v>6</v>
      </c>
      <c r="C7" s="4">
        <v>939.85</v>
      </c>
      <c r="D7" s="4">
        <v>940.47</v>
      </c>
      <c r="E7" s="4">
        <v>941.35</v>
      </c>
      <c r="F7" s="4">
        <v>941</v>
      </c>
      <c r="G7" s="4">
        <v>943</v>
      </c>
      <c r="H7" s="4">
        <v>943</v>
      </c>
      <c r="I7" s="4">
        <v>943</v>
      </c>
      <c r="J7" s="4">
        <v>941</v>
      </c>
      <c r="K7" s="4">
        <v>942</v>
      </c>
      <c r="L7" s="2"/>
    </row>
    <row r="8" spans="1:12">
      <c r="A8" s="2" t="s">
        <v>7</v>
      </c>
      <c r="B8" s="1" t="s">
        <v>8</v>
      </c>
      <c r="C8" s="3">
        <v>101.74</v>
      </c>
      <c r="D8" s="3">
        <v>101.12</v>
      </c>
      <c r="E8" s="3">
        <v>100.61</v>
      </c>
      <c r="F8" s="3">
        <v>100.19</v>
      </c>
      <c r="G8" s="42">
        <v>99.8</v>
      </c>
      <c r="H8" s="3">
        <v>99.42</v>
      </c>
      <c r="I8" s="3">
        <v>99.07</v>
      </c>
      <c r="J8" s="3">
        <v>98.79</v>
      </c>
      <c r="K8" s="3">
        <v>98.48</v>
      </c>
      <c r="L8" s="2"/>
    </row>
    <row r="9" spans="1:12">
      <c r="A9" s="2" t="s">
        <v>9</v>
      </c>
      <c r="B9" s="1" t="s">
        <v>8</v>
      </c>
      <c r="C9" s="32">
        <v>108.04727068092291</v>
      </c>
      <c r="D9" s="32">
        <v>107.88046158398264</v>
      </c>
      <c r="E9" s="32">
        <v>107.43865882091706</v>
      </c>
      <c r="F9" s="32">
        <f>11157/10254*100</f>
        <v>108.806319485079</v>
      </c>
      <c r="G9" s="32">
        <v>107.18</v>
      </c>
      <c r="H9" s="32">
        <v>104.77</v>
      </c>
      <c r="I9" s="32">
        <v>109.37</v>
      </c>
      <c r="J9" s="32">
        <v>108.94</v>
      </c>
      <c r="K9" s="32">
        <v>106.66</v>
      </c>
      <c r="L9" s="2"/>
    </row>
    <row r="10" spans="1:12" ht="16.8">
      <c r="A10" s="2" t="s">
        <v>10</v>
      </c>
      <c r="B10" s="16" t="s">
        <v>11</v>
      </c>
      <c r="C10" s="33">
        <v>1.51</v>
      </c>
      <c r="D10" s="33">
        <v>0.66</v>
      </c>
      <c r="E10" s="33">
        <v>0.94</v>
      </c>
      <c r="F10" s="33">
        <v>0.36</v>
      </c>
      <c r="G10" s="33">
        <v>1.51</v>
      </c>
      <c r="H10" s="33">
        <v>0.44</v>
      </c>
      <c r="I10" s="33">
        <v>-0.31</v>
      </c>
      <c r="J10" s="33">
        <v>-0.03</v>
      </c>
      <c r="K10" s="33">
        <v>0.16</v>
      </c>
      <c r="L10" s="2"/>
    </row>
    <row r="11" spans="1:12" ht="16.8">
      <c r="A11" s="2" t="s">
        <v>12</v>
      </c>
      <c r="B11" s="16" t="s">
        <v>11</v>
      </c>
      <c r="C11" s="33">
        <v>1.69</v>
      </c>
      <c r="D11" s="33">
        <v>1.04</v>
      </c>
      <c r="E11" s="33">
        <v>0.25</v>
      </c>
      <c r="F11" s="33">
        <v>0.93</v>
      </c>
      <c r="G11" s="33">
        <v>2.17</v>
      </c>
      <c r="H11" s="33">
        <v>0.85</v>
      </c>
      <c r="I11" s="33">
        <v>0.81</v>
      </c>
      <c r="J11" s="33">
        <v>0.71</v>
      </c>
      <c r="K11" s="33">
        <v>0.14000000000000001</v>
      </c>
      <c r="L11" s="2"/>
    </row>
    <row r="12" spans="1:12" ht="16.8">
      <c r="A12" s="2" t="s">
        <v>13</v>
      </c>
      <c r="B12" s="16" t="s">
        <v>11</v>
      </c>
      <c r="C12" s="33">
        <v>-0.17</v>
      </c>
      <c r="D12" s="33">
        <v>-0.38</v>
      </c>
      <c r="E12" s="33">
        <v>0.69</v>
      </c>
      <c r="F12" s="33">
        <v>-0.56999999999999995</v>
      </c>
      <c r="G12" s="33">
        <v>-0.66</v>
      </c>
      <c r="H12" s="33">
        <v>-0.41</v>
      </c>
      <c r="I12" s="33">
        <v>-1.1200000000000001</v>
      </c>
      <c r="J12" s="33">
        <v>-0.73</v>
      </c>
      <c r="K12" s="33">
        <v>0.02</v>
      </c>
      <c r="L12" s="2"/>
    </row>
    <row r="13" spans="1:12" ht="16.8">
      <c r="A13" s="2" t="s">
        <v>66</v>
      </c>
      <c r="B13" s="16" t="s">
        <v>11</v>
      </c>
      <c r="C13" s="33">
        <v>8.02</v>
      </c>
      <c r="D13" s="33">
        <v>7.61</v>
      </c>
      <c r="E13" s="33">
        <v>6.74</v>
      </c>
      <c r="F13" s="33">
        <v>7.72</v>
      </c>
      <c r="G13" s="33">
        <v>8.99</v>
      </c>
      <c r="H13" s="33">
        <v>7.78</v>
      </c>
      <c r="I13" s="33">
        <v>8.1</v>
      </c>
      <c r="J13" s="33">
        <v>8.09</v>
      </c>
      <c r="K13" s="33">
        <v>7.83</v>
      </c>
      <c r="L13" s="2"/>
    </row>
    <row r="14" spans="1:12" ht="16.8">
      <c r="A14" s="2" t="s">
        <v>14</v>
      </c>
      <c r="B14" s="16" t="s">
        <v>11</v>
      </c>
      <c r="C14" s="33">
        <v>6.33</v>
      </c>
      <c r="D14" s="33">
        <v>6.57</v>
      </c>
      <c r="E14" s="33">
        <v>6.49</v>
      </c>
      <c r="F14" s="33">
        <v>6.79</v>
      </c>
      <c r="G14" s="33">
        <v>6.82</v>
      </c>
      <c r="H14" s="33">
        <v>6.94</v>
      </c>
      <c r="I14" s="33">
        <v>7.3</v>
      </c>
      <c r="J14" s="33">
        <v>7.38</v>
      </c>
      <c r="K14" s="33">
        <v>7.69</v>
      </c>
      <c r="L14" s="2"/>
    </row>
    <row r="15" spans="1:12" ht="16.8">
      <c r="A15" s="2" t="s">
        <v>70</v>
      </c>
      <c r="B15" s="16" t="s">
        <v>15</v>
      </c>
      <c r="C15" s="33">
        <v>34.82</v>
      </c>
      <c r="D15" s="33">
        <v>34.29</v>
      </c>
      <c r="E15" s="33">
        <v>33.409999999999997</v>
      </c>
      <c r="F15" s="33">
        <v>32.76</v>
      </c>
      <c r="G15" s="33">
        <v>32.619999999999997</v>
      </c>
      <c r="H15" s="33">
        <v>32.94</v>
      </c>
      <c r="I15" s="33">
        <v>33.35</v>
      </c>
      <c r="J15" s="33">
        <v>33.67</v>
      </c>
      <c r="K15" s="33">
        <v>34.79</v>
      </c>
      <c r="L15" s="1"/>
    </row>
    <row r="16" spans="1:12">
      <c r="A16" s="2" t="s">
        <v>16</v>
      </c>
      <c r="B16" s="1" t="s">
        <v>17</v>
      </c>
      <c r="C16" s="33">
        <v>60.606557377049178</v>
      </c>
      <c r="D16" s="33">
        <v>57.745205479452054</v>
      </c>
      <c r="E16" s="33">
        <v>51.18904109589041</v>
      </c>
      <c r="F16" s="33">
        <f>21411/365</f>
        <v>58.660273972602738</v>
      </c>
      <c r="G16" s="33">
        <v>68.209999999999994</v>
      </c>
      <c r="H16" s="33">
        <v>59.25</v>
      </c>
      <c r="I16" s="33">
        <v>61.7</v>
      </c>
      <c r="J16" s="33">
        <v>61.56</v>
      </c>
      <c r="K16" s="33">
        <v>59.45</v>
      </c>
      <c r="L16" s="2"/>
    </row>
    <row r="17" spans="1:14">
      <c r="A17" s="2" t="s">
        <v>18</v>
      </c>
      <c r="B17" s="1" t="s">
        <v>19</v>
      </c>
      <c r="C17" s="33">
        <v>47.860655737704917</v>
      </c>
      <c r="D17" s="33">
        <v>49.832876712328769</v>
      </c>
      <c r="E17" s="33">
        <v>49.317808219178083</v>
      </c>
      <c r="F17" s="33">
        <f>18845/365</f>
        <v>51.630136986301373</v>
      </c>
      <c r="G17" s="33">
        <v>51.76</v>
      </c>
      <c r="H17" s="33">
        <v>52.81</v>
      </c>
      <c r="I17" s="33">
        <v>55.57</v>
      </c>
      <c r="J17" s="33">
        <v>56.19</v>
      </c>
      <c r="K17" s="33">
        <v>58.37</v>
      </c>
      <c r="L17" s="2"/>
    </row>
    <row r="18" spans="1:14">
      <c r="A18" s="2" t="s">
        <v>49</v>
      </c>
      <c r="B18" s="1" t="s">
        <v>6</v>
      </c>
      <c r="C18" s="33">
        <v>420.15846994535519</v>
      </c>
      <c r="D18" s="33">
        <v>397.80273972602743</v>
      </c>
      <c r="E18" s="33">
        <v>387.35068493150686</v>
      </c>
      <c r="F18" s="33">
        <f>140697/365</f>
        <v>385.47123287671235</v>
      </c>
      <c r="G18" s="33">
        <v>378.56</v>
      </c>
      <c r="H18" s="33">
        <v>362.7</v>
      </c>
      <c r="I18" s="33">
        <v>348.42</v>
      </c>
      <c r="J18" s="33">
        <v>329.34</v>
      </c>
      <c r="K18" s="33">
        <v>319.94</v>
      </c>
      <c r="L18" s="2"/>
    </row>
    <row r="19" spans="1:14">
      <c r="A19" s="2" t="s">
        <v>20</v>
      </c>
      <c r="B19" s="1" t="s">
        <v>6</v>
      </c>
      <c r="C19" s="33">
        <v>421.46721311475409</v>
      </c>
      <c r="D19" s="33">
        <v>400.69315068493148</v>
      </c>
      <c r="E19" s="33">
        <v>382.10958904109589</v>
      </c>
      <c r="F19" s="33">
        <f>142276/365</f>
        <v>389.7972602739726</v>
      </c>
      <c r="G19" s="33">
        <v>383.55</v>
      </c>
      <c r="H19" s="33">
        <v>365.79</v>
      </c>
      <c r="I19" s="33">
        <v>356.98</v>
      </c>
      <c r="J19" s="33">
        <v>334.91</v>
      </c>
      <c r="K19" s="33">
        <v>319.77999999999997</v>
      </c>
      <c r="L19" s="2"/>
    </row>
    <row r="20" spans="1:14">
      <c r="A20" s="2" t="s">
        <v>50</v>
      </c>
      <c r="B20" s="1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4">
      <c r="A21" s="5" t="s">
        <v>22</v>
      </c>
      <c r="B21" s="1" t="s">
        <v>21</v>
      </c>
      <c r="C21" s="26">
        <v>16.010000000000002</v>
      </c>
      <c r="D21" s="26">
        <v>15.42</v>
      </c>
      <c r="E21" s="26">
        <v>14.75</v>
      </c>
      <c r="F21" s="26">
        <f>393170/2774470*100</f>
        <v>14.17099482063241</v>
      </c>
      <c r="G21" s="26">
        <v>13.73</v>
      </c>
      <c r="H21" s="26">
        <v>13.41</v>
      </c>
      <c r="I21" s="26">
        <v>13.06</v>
      </c>
      <c r="J21" s="26">
        <v>12.579633190739663</v>
      </c>
      <c r="K21" s="26">
        <v>12.37</v>
      </c>
      <c r="L21" s="1"/>
    </row>
    <row r="22" spans="1:14">
      <c r="A22" s="5" t="s">
        <v>23</v>
      </c>
      <c r="B22" s="1" t="s">
        <v>21</v>
      </c>
      <c r="C22" s="26">
        <v>47.659995074130009</v>
      </c>
      <c r="D22" s="26">
        <v>47.2291363740203</v>
      </c>
      <c r="E22" s="26">
        <v>46.871965683582701</v>
      </c>
      <c r="F22" s="26">
        <f>(375133+912763)/2774470*100</f>
        <v>46.419532379157104</v>
      </c>
      <c r="G22" s="26">
        <v>45.99</v>
      </c>
      <c r="H22" s="26">
        <v>45.32</v>
      </c>
      <c r="I22" s="26">
        <v>44.73</v>
      </c>
      <c r="J22" s="26">
        <v>44.240933403190795</v>
      </c>
      <c r="K22" s="26">
        <v>43.59</v>
      </c>
      <c r="L22" s="1"/>
    </row>
    <row r="23" spans="1:14">
      <c r="A23" s="5" t="s">
        <v>24</v>
      </c>
      <c r="B23" s="1" t="s">
        <v>21</v>
      </c>
      <c r="C23" s="26">
        <v>26.51475919212843</v>
      </c>
      <c r="D23" s="26">
        <v>27.239255877269624</v>
      </c>
      <c r="E23" s="26">
        <v>28.087570754895559</v>
      </c>
      <c r="F23" s="26">
        <f>801952/2774470*100</f>
        <v>28.904691706884556</v>
      </c>
      <c r="G23" s="26">
        <v>29.42</v>
      </c>
      <c r="H23" s="26">
        <v>29.9</v>
      </c>
      <c r="I23" s="26">
        <v>30.26</v>
      </c>
      <c r="J23" s="26">
        <v>30.56615492236034</v>
      </c>
      <c r="K23" s="26">
        <v>30.6</v>
      </c>
      <c r="L23" s="1"/>
    </row>
    <row r="24" spans="1:14">
      <c r="A24" s="5" t="s">
        <v>25</v>
      </c>
      <c r="B24" s="1" t="s">
        <v>21</v>
      </c>
      <c r="C24" s="26">
        <v>9.81</v>
      </c>
      <c r="D24" s="26">
        <v>10.11</v>
      </c>
      <c r="E24" s="26">
        <v>10.29</v>
      </c>
      <c r="F24" s="26">
        <f>291452/2774470*100</f>
        <v>10.504781093325931</v>
      </c>
      <c r="G24" s="26">
        <v>10.87</v>
      </c>
      <c r="H24" s="26">
        <v>11.38</v>
      </c>
      <c r="I24" s="26">
        <v>11.95</v>
      </c>
      <c r="J24" s="26">
        <v>12.610615647688084</v>
      </c>
      <c r="K24" s="26">
        <v>13.44</v>
      </c>
      <c r="L24" s="1"/>
    </row>
    <row r="25" spans="1:14" ht="6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4" ht="1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4">
      <c r="A27" s="62" t="s">
        <v>54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</row>
    <row r="28" spans="1:14">
      <c r="A28" s="1" t="s">
        <v>1</v>
      </c>
      <c r="B28" s="1" t="s">
        <v>2</v>
      </c>
      <c r="C28" s="1">
        <v>2008</v>
      </c>
      <c r="D28" s="1">
        <v>2009</v>
      </c>
      <c r="E28" s="1">
        <v>2010</v>
      </c>
      <c r="F28" s="1">
        <v>2011</v>
      </c>
      <c r="G28" s="1">
        <v>2012</v>
      </c>
      <c r="H28" s="1">
        <v>2013</v>
      </c>
      <c r="I28" s="1">
        <v>2014</v>
      </c>
      <c r="J28" s="1">
        <v>2015</v>
      </c>
      <c r="K28" s="1">
        <v>2016</v>
      </c>
      <c r="L28" s="1" t="s">
        <v>3</v>
      </c>
    </row>
    <row r="29" spans="1:14">
      <c r="A29" s="2" t="s">
        <v>27</v>
      </c>
      <c r="B29" s="1" t="s">
        <v>5</v>
      </c>
      <c r="C29" s="47">
        <v>43824</v>
      </c>
      <c r="D29" s="47">
        <v>49213</v>
      </c>
      <c r="E29" s="3">
        <v>49465</v>
      </c>
      <c r="F29" s="3">
        <v>50373</v>
      </c>
      <c r="G29" s="3">
        <v>55869</v>
      </c>
      <c r="H29" s="3">
        <v>56673</v>
      </c>
      <c r="I29" s="3">
        <v>56631</v>
      </c>
      <c r="J29" s="3">
        <v>56311</v>
      </c>
      <c r="K29" s="3">
        <v>56822</v>
      </c>
      <c r="L29" s="2"/>
    </row>
    <row r="30" spans="1:14">
      <c r="A30" s="2" t="s">
        <v>28</v>
      </c>
      <c r="B30" s="1" t="s">
        <v>26</v>
      </c>
      <c r="C30" s="35">
        <v>55.531831584869657</v>
      </c>
      <c r="D30" s="35">
        <v>62.308108169701697</v>
      </c>
      <c r="E30" s="32">
        <v>61.981555271533473</v>
      </c>
      <c r="F30" s="32">
        <v>61.756668452521794</v>
      </c>
      <c r="G30" s="32">
        <v>67.306615008186085</v>
      </c>
      <c r="H30" s="32">
        <v>67.033892491229409</v>
      </c>
      <c r="I30" s="32">
        <v>65.688071266181041</v>
      </c>
      <c r="J30" s="32">
        <v>64.06818344724168</v>
      </c>
      <c r="K30" s="40">
        <v>63.961871871387359</v>
      </c>
      <c r="L30" s="2"/>
    </row>
    <row r="31" spans="1:14">
      <c r="A31" s="2" t="s">
        <v>29</v>
      </c>
      <c r="B31" s="1" t="s">
        <v>30</v>
      </c>
      <c r="C31" s="2">
        <v>843.94</v>
      </c>
      <c r="D31" s="2">
        <v>862.78</v>
      </c>
      <c r="E31" s="2">
        <v>909.22</v>
      </c>
      <c r="F31" s="32">
        <v>1759.67</v>
      </c>
      <c r="G31" s="32">
        <v>1813.7</v>
      </c>
      <c r="H31" s="32">
        <v>1902.73</v>
      </c>
      <c r="I31" s="32">
        <v>1971.47</v>
      </c>
      <c r="J31" s="32">
        <v>2043.94</v>
      </c>
      <c r="K31" s="32">
        <v>2231.9499999999998</v>
      </c>
      <c r="L31" s="2"/>
      <c r="N31" s="34"/>
    </row>
    <row r="32" spans="1:14">
      <c r="A32" s="2" t="s">
        <v>31</v>
      </c>
      <c r="B32" s="1" t="s">
        <v>30</v>
      </c>
      <c r="C32" s="2">
        <v>222.98</v>
      </c>
      <c r="D32" s="2">
        <v>230.69</v>
      </c>
      <c r="E32" s="2">
        <v>232.89</v>
      </c>
      <c r="F32" s="3">
        <v>236.53</v>
      </c>
      <c r="G32" s="3">
        <v>237.16</v>
      </c>
      <c r="H32" s="40">
        <v>237.83</v>
      </c>
      <c r="I32" s="40">
        <v>246.54</v>
      </c>
      <c r="J32" s="40">
        <v>246.59</v>
      </c>
      <c r="K32" s="40">
        <v>246.59</v>
      </c>
      <c r="L32" s="2"/>
      <c r="N32" s="34"/>
    </row>
    <row r="33" spans="1:12" ht="27.6">
      <c r="A33" s="2" t="s">
        <v>73</v>
      </c>
      <c r="B33" s="1" t="s">
        <v>26</v>
      </c>
      <c r="C33" s="35">
        <v>4.74</v>
      </c>
      <c r="D33" s="35">
        <v>4.78</v>
      </c>
      <c r="E33" s="3">
        <v>4.9800000000000004</v>
      </c>
      <c r="F33" s="3">
        <v>8.5299999999999994</v>
      </c>
      <c r="G33" s="3">
        <v>8.93</v>
      </c>
      <c r="H33" s="3">
        <v>9.26</v>
      </c>
      <c r="I33" s="3">
        <v>9.4700000000000006</v>
      </c>
      <c r="J33" s="3">
        <v>9.81</v>
      </c>
      <c r="K33" s="3">
        <v>10.55</v>
      </c>
      <c r="L33" s="2"/>
    </row>
    <row r="34" spans="1:12">
      <c r="A34" s="51"/>
      <c r="B34" s="52"/>
      <c r="C34" s="53"/>
      <c r="D34" s="53"/>
      <c r="E34" s="54"/>
      <c r="F34" s="54"/>
      <c r="G34" s="54"/>
      <c r="H34" s="54"/>
      <c r="I34" s="54"/>
      <c r="J34" s="54"/>
      <c r="K34" s="54"/>
      <c r="L34" s="51"/>
    </row>
    <row r="35" spans="1:1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>
      <c r="A36" s="65" t="s">
        <v>55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1:12">
      <c r="A37" s="8" t="s">
        <v>1</v>
      </c>
      <c r="B37" s="8" t="s">
        <v>2</v>
      </c>
      <c r="C37" s="8">
        <v>2008</v>
      </c>
      <c r="D37" s="8">
        <v>2009</v>
      </c>
      <c r="E37" s="8">
        <v>2010</v>
      </c>
      <c r="F37" s="8">
        <v>2011</v>
      </c>
      <c r="G37" s="8">
        <v>2012</v>
      </c>
      <c r="H37" s="8">
        <v>2013</v>
      </c>
      <c r="I37" s="8">
        <v>2014</v>
      </c>
      <c r="J37" s="8">
        <v>2015</v>
      </c>
      <c r="K37" s="8">
        <v>2016</v>
      </c>
      <c r="L37" s="8" t="s">
        <v>3</v>
      </c>
    </row>
    <row r="38" spans="1:12">
      <c r="A38" s="9" t="s">
        <v>32</v>
      </c>
      <c r="B38" s="10" t="s">
        <v>33</v>
      </c>
      <c r="C38" s="45">
        <v>285</v>
      </c>
      <c r="D38" s="45">
        <v>285</v>
      </c>
      <c r="E38" s="45">
        <v>288</v>
      </c>
      <c r="F38" s="45">
        <v>294</v>
      </c>
      <c r="G38" s="45">
        <v>299</v>
      </c>
      <c r="H38" s="45">
        <v>304</v>
      </c>
      <c r="I38" s="45">
        <v>310</v>
      </c>
      <c r="J38" s="45">
        <v>316</v>
      </c>
      <c r="K38" s="45">
        <v>320</v>
      </c>
      <c r="L38" s="9"/>
    </row>
    <row r="39" spans="1:12" ht="27.6">
      <c r="A39" s="6" t="s">
        <v>74</v>
      </c>
      <c r="B39" s="7" t="s">
        <v>33</v>
      </c>
      <c r="C39" s="46">
        <v>795.63</v>
      </c>
      <c r="D39" s="46">
        <v>801.7</v>
      </c>
      <c r="E39" s="46">
        <v>814.51</v>
      </c>
      <c r="F39" s="46">
        <v>831</v>
      </c>
      <c r="G39" s="46">
        <v>822</v>
      </c>
      <c r="H39" s="46">
        <v>752</v>
      </c>
      <c r="I39" s="46">
        <v>723</v>
      </c>
      <c r="J39" s="46">
        <v>719</v>
      </c>
      <c r="K39" s="46">
        <v>716</v>
      </c>
      <c r="L39" s="6"/>
    </row>
    <row r="40" spans="1:12" ht="36" customHeight="1">
      <c r="A40" s="9" t="s">
        <v>51</v>
      </c>
      <c r="B40" s="10" t="s">
        <v>34</v>
      </c>
      <c r="C40" s="45">
        <v>131</v>
      </c>
      <c r="D40" s="45">
        <v>111</v>
      </c>
      <c r="E40" s="45">
        <v>113</v>
      </c>
      <c r="F40" s="45">
        <v>117</v>
      </c>
      <c r="G40" s="45">
        <v>124</v>
      </c>
      <c r="H40" s="45">
        <v>128</v>
      </c>
      <c r="I40" s="45">
        <v>142</v>
      </c>
      <c r="J40" s="45">
        <v>153</v>
      </c>
      <c r="K40" s="45">
        <v>157</v>
      </c>
      <c r="L40" s="9"/>
    </row>
    <row r="41" spans="1:12" ht="27.6">
      <c r="A41" s="6" t="s">
        <v>69</v>
      </c>
      <c r="B41" s="7" t="s">
        <v>35</v>
      </c>
      <c r="C41" s="46">
        <v>11368</v>
      </c>
      <c r="D41" s="46">
        <v>10030</v>
      </c>
      <c r="E41" s="46">
        <v>11104</v>
      </c>
      <c r="F41" s="46">
        <v>11097</v>
      </c>
      <c r="G41" s="46">
        <v>12201</v>
      </c>
      <c r="H41" s="46">
        <v>12729</v>
      </c>
      <c r="I41" s="48">
        <v>14792</v>
      </c>
      <c r="J41" s="46">
        <v>16442</v>
      </c>
      <c r="K41" s="46">
        <v>17532</v>
      </c>
      <c r="L41" s="6"/>
    </row>
    <row r="42" spans="1:12" ht="41.4">
      <c r="A42" s="19" t="s">
        <v>72</v>
      </c>
      <c r="B42" s="20" t="s">
        <v>68</v>
      </c>
      <c r="C42" s="44">
        <v>35.57</v>
      </c>
      <c r="D42" s="44">
        <v>30.8</v>
      </c>
      <c r="E42" s="44">
        <v>32.380000000000003</v>
      </c>
      <c r="F42" s="44">
        <v>31.81</v>
      </c>
      <c r="G42" s="44">
        <v>31.01</v>
      </c>
      <c r="H42" s="44">
        <v>29.87</v>
      </c>
      <c r="I42" s="44">
        <v>31.73</v>
      </c>
      <c r="J42" s="44">
        <v>28.49</v>
      </c>
      <c r="K42" s="50">
        <v>30.265724109589041</v>
      </c>
      <c r="L42" s="19" t="s">
        <v>62</v>
      </c>
    </row>
    <row r="43" spans="1:12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3"/>
    </row>
    <row r="44" spans="1:12">
      <c r="A44" s="17"/>
      <c r="B44" s="18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25.5" customHeight="1">
      <c r="A46" s="55" t="s">
        <v>56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7"/>
    </row>
    <row r="47" spans="1:12" ht="25.5" customHeight="1">
      <c r="A47" s="11" t="s">
        <v>1</v>
      </c>
      <c r="B47" s="11" t="s">
        <v>2</v>
      </c>
      <c r="C47" s="11">
        <v>2008</v>
      </c>
      <c r="D47" s="11">
        <v>2009</v>
      </c>
      <c r="E47" s="11">
        <v>2010</v>
      </c>
      <c r="F47" s="11">
        <v>2011</v>
      </c>
      <c r="G47" s="11">
        <v>2012</v>
      </c>
      <c r="H47" s="11">
        <v>2013</v>
      </c>
      <c r="I47" s="11">
        <v>2014</v>
      </c>
      <c r="J47" s="11">
        <v>2015</v>
      </c>
      <c r="K47" s="11">
        <v>2016</v>
      </c>
      <c r="L47" s="11" t="s">
        <v>3</v>
      </c>
    </row>
    <row r="48" spans="1:12" ht="25.5" customHeight="1">
      <c r="A48" s="12" t="s">
        <v>43</v>
      </c>
      <c r="B48" s="13" t="s">
        <v>36</v>
      </c>
      <c r="C48" s="13">
        <f>SUM(C49:C52)</f>
        <v>395</v>
      </c>
      <c r="D48" s="13">
        <f>SUM(D49:D52)</f>
        <v>396</v>
      </c>
      <c r="E48" s="13">
        <f>SUM(E49:E52)</f>
        <v>396</v>
      </c>
      <c r="F48" s="13">
        <f>SUM(F49:F52)</f>
        <v>396</v>
      </c>
      <c r="G48" s="13">
        <v>1122</v>
      </c>
      <c r="H48" s="13">
        <v>1096</v>
      </c>
      <c r="I48" s="13">
        <v>1078</v>
      </c>
      <c r="J48" s="13">
        <v>1064</v>
      </c>
      <c r="K48" s="13">
        <v>1058</v>
      </c>
      <c r="L48" s="14"/>
    </row>
    <row r="49" spans="1:13" ht="25.5" customHeight="1">
      <c r="A49" s="28" t="s">
        <v>37</v>
      </c>
      <c r="B49" s="7" t="s">
        <v>36</v>
      </c>
      <c r="C49" s="7">
        <v>20</v>
      </c>
      <c r="D49" s="7">
        <v>20</v>
      </c>
      <c r="E49" s="7">
        <v>20</v>
      </c>
      <c r="F49" s="7">
        <v>20</v>
      </c>
      <c r="G49" s="7">
        <v>20</v>
      </c>
      <c r="H49" s="7">
        <v>20</v>
      </c>
      <c r="I49" s="7">
        <v>20</v>
      </c>
      <c r="J49" s="7">
        <v>20</v>
      </c>
      <c r="K49" s="7">
        <v>20</v>
      </c>
      <c r="L49" s="6"/>
    </row>
    <row r="50" spans="1:13" ht="41.4">
      <c r="A50" s="29" t="s">
        <v>45</v>
      </c>
      <c r="B50" s="10" t="s">
        <v>36</v>
      </c>
      <c r="C50" s="10">
        <v>135</v>
      </c>
      <c r="D50" s="10">
        <v>135</v>
      </c>
      <c r="E50" s="10">
        <v>135</v>
      </c>
      <c r="F50" s="10">
        <v>135</v>
      </c>
      <c r="G50" s="10">
        <v>135</v>
      </c>
      <c r="H50" s="10">
        <v>132</v>
      </c>
      <c r="I50" s="10">
        <v>132</v>
      </c>
      <c r="J50" s="10">
        <v>132</v>
      </c>
      <c r="K50" s="10">
        <v>132</v>
      </c>
      <c r="L50" s="9" t="s">
        <v>48</v>
      </c>
    </row>
    <row r="51" spans="1:13" ht="25.5" customHeight="1">
      <c r="A51" s="29" t="s">
        <v>38</v>
      </c>
      <c r="B51" s="10" t="s">
        <v>36</v>
      </c>
      <c r="C51" s="10">
        <v>240</v>
      </c>
      <c r="D51" s="10">
        <v>241</v>
      </c>
      <c r="E51" s="10">
        <v>241</v>
      </c>
      <c r="F51" s="10">
        <v>241</v>
      </c>
      <c r="G51" s="10">
        <v>241</v>
      </c>
      <c r="H51" s="10">
        <v>241</v>
      </c>
      <c r="I51" s="10">
        <v>242</v>
      </c>
      <c r="J51" s="10">
        <v>242</v>
      </c>
      <c r="K51" s="10">
        <v>242</v>
      </c>
      <c r="L51" s="9"/>
    </row>
    <row r="52" spans="1:13" ht="110.4">
      <c r="A52" s="28" t="s">
        <v>61</v>
      </c>
      <c r="B52" s="7" t="s">
        <v>36</v>
      </c>
      <c r="C52" s="7" t="s">
        <v>60</v>
      </c>
      <c r="D52" s="7" t="s">
        <v>60</v>
      </c>
      <c r="E52" s="7" t="s">
        <v>60</v>
      </c>
      <c r="F52" s="7" t="s">
        <v>60</v>
      </c>
      <c r="G52" s="7">
        <v>726</v>
      </c>
      <c r="H52" s="7">
        <v>699</v>
      </c>
      <c r="I52" s="7">
        <v>680</v>
      </c>
      <c r="J52" s="7">
        <v>666</v>
      </c>
      <c r="K52" s="7">
        <v>660</v>
      </c>
      <c r="L52" s="6" t="s">
        <v>58</v>
      </c>
    </row>
    <row r="53" spans="1:13" ht="25.5" customHeight="1">
      <c r="A53" s="12" t="s">
        <v>44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</row>
    <row r="54" spans="1:13" ht="27.6">
      <c r="A54" s="29" t="s">
        <v>47</v>
      </c>
      <c r="B54" s="10" t="s">
        <v>39</v>
      </c>
      <c r="C54" s="41">
        <v>36.189403973509933</v>
      </c>
      <c r="D54" s="41">
        <v>36.046856954297972</v>
      </c>
      <c r="E54" s="41">
        <v>35.355859568155594</v>
      </c>
      <c r="F54" s="41">
        <v>34.631297071129708</v>
      </c>
      <c r="G54" s="41">
        <v>34.232447978345455</v>
      </c>
      <c r="H54" s="41">
        <v>33.679160935350758</v>
      </c>
      <c r="I54" s="41">
        <v>32.869381279746165</v>
      </c>
      <c r="J54" s="41">
        <v>32.332290132547861</v>
      </c>
      <c r="K54" s="41">
        <v>31.84</v>
      </c>
      <c r="L54" s="9" t="s">
        <v>57</v>
      </c>
    </row>
    <row r="55" spans="1:13">
      <c r="A55" s="29" t="s">
        <v>38</v>
      </c>
      <c r="B55" s="10" t="s">
        <v>39</v>
      </c>
      <c r="C55" s="10">
        <v>28.74</v>
      </c>
      <c r="D55" s="10">
        <v>27.81</v>
      </c>
      <c r="E55" s="10">
        <v>26.84</v>
      </c>
      <c r="F55" s="10">
        <v>26.09</v>
      </c>
      <c r="G55" s="10">
        <v>25.21</v>
      </c>
      <c r="H55" s="41">
        <v>24.6</v>
      </c>
      <c r="I55" s="41">
        <v>24.28</v>
      </c>
      <c r="J55" s="41">
        <v>24.09</v>
      </c>
      <c r="K55" s="41">
        <v>23.87</v>
      </c>
      <c r="L55" s="9"/>
    </row>
    <row r="56" spans="1:13" ht="25.5" hidden="1" customHeight="1">
      <c r="A56" s="28" t="s">
        <v>61</v>
      </c>
      <c r="B56" s="7" t="s">
        <v>39</v>
      </c>
      <c r="C56" s="7" t="s">
        <v>63</v>
      </c>
      <c r="D56" s="7" t="s">
        <v>63</v>
      </c>
      <c r="E56" s="7" t="s">
        <v>63</v>
      </c>
      <c r="F56" s="7" t="s">
        <v>63</v>
      </c>
      <c r="G56" s="7" t="s">
        <v>63</v>
      </c>
      <c r="H56" s="7" t="s">
        <v>63</v>
      </c>
      <c r="I56" s="7"/>
      <c r="J56" s="7"/>
      <c r="K56" s="7"/>
      <c r="L56" s="6"/>
      <c r="M56" t="s">
        <v>71</v>
      </c>
    </row>
    <row r="57" spans="1:13" ht="25.5" customHeight="1">
      <c r="A57" s="14" t="s">
        <v>40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3" ht="25.5" customHeight="1">
      <c r="A58" s="28" t="s">
        <v>37</v>
      </c>
      <c r="B58" s="7" t="s">
        <v>39</v>
      </c>
      <c r="C58" s="38">
        <v>26.383551804632788</v>
      </c>
      <c r="D58" s="38">
        <v>26.563011456628477</v>
      </c>
      <c r="E58" s="38">
        <v>26.644113912570287</v>
      </c>
      <c r="F58" s="38">
        <v>27.229445156564733</v>
      </c>
      <c r="G58" s="38">
        <v>27.166392694063926</v>
      </c>
      <c r="H58" s="38">
        <v>27.347054518843763</v>
      </c>
      <c r="I58" s="38">
        <v>27.56</v>
      </c>
      <c r="J58" s="38">
        <v>27.85</v>
      </c>
      <c r="K58" s="38">
        <v>27.9</v>
      </c>
      <c r="L58" s="6"/>
    </row>
    <row r="59" spans="1:13" ht="27.6">
      <c r="A59" s="29" t="s">
        <v>46</v>
      </c>
      <c r="B59" s="10" t="s">
        <v>39</v>
      </c>
      <c r="C59" s="41">
        <v>18.374579690652322</v>
      </c>
      <c r="D59" s="41">
        <v>18.107077739101609</v>
      </c>
      <c r="E59" s="41">
        <v>17.661918484973238</v>
      </c>
      <c r="F59" s="41">
        <v>17.279498956158665</v>
      </c>
      <c r="G59" s="41">
        <v>16.26330171998071</v>
      </c>
      <c r="H59" s="41">
        <v>15.55204446208813</v>
      </c>
      <c r="I59" s="41">
        <v>14.917439999999999</v>
      </c>
      <c r="J59" s="41">
        <v>14.501610106514738</v>
      </c>
      <c r="K59" s="41">
        <v>14.25</v>
      </c>
      <c r="L59" s="9" t="s">
        <v>57</v>
      </c>
    </row>
    <row r="60" spans="1:13">
      <c r="A60" s="29" t="s">
        <v>38</v>
      </c>
      <c r="B60" s="10" t="s">
        <v>39</v>
      </c>
      <c r="C60" s="10">
        <v>17.72</v>
      </c>
      <c r="D60" s="41">
        <v>17.100000000000001</v>
      </c>
      <c r="E60" s="10">
        <v>16.440000000000001</v>
      </c>
      <c r="F60" s="10">
        <v>15.95</v>
      </c>
      <c r="G60" s="10">
        <v>15.26</v>
      </c>
      <c r="H60" s="10">
        <v>14.46</v>
      </c>
      <c r="I60" s="10">
        <v>13.32</v>
      </c>
      <c r="J60" s="10">
        <v>13.15</v>
      </c>
      <c r="K60" s="10">
        <v>13.51</v>
      </c>
      <c r="L60" s="9"/>
    </row>
    <row r="61" spans="1:13" ht="25.5" customHeight="1">
      <c r="A61" s="31" t="s">
        <v>59</v>
      </c>
      <c r="B61" s="22" t="s">
        <v>39</v>
      </c>
      <c r="C61" s="22">
        <v>9.91</v>
      </c>
      <c r="D61" s="22">
        <v>9.7899999999999991</v>
      </c>
      <c r="E61" s="22">
        <v>10.52</v>
      </c>
      <c r="F61" s="22">
        <v>14.47</v>
      </c>
      <c r="G61" s="22">
        <v>11.07</v>
      </c>
      <c r="H61" s="22">
        <v>11.24</v>
      </c>
      <c r="I61" s="43">
        <v>10.9</v>
      </c>
      <c r="J61" s="43">
        <v>10.84</v>
      </c>
      <c r="K61" s="43">
        <v>10.49</v>
      </c>
      <c r="L61" s="21"/>
    </row>
    <row r="62" spans="1:13">
      <c r="A62" s="60" t="s">
        <v>41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3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</sheetData>
  <customSheetViews>
    <customSheetView guid="{898A7729-F6ED-4EEC-9285-DD4407EF39D1}" showPageBreaks="1" hiddenRows="1" hiddenColumns="1">
      <pane xSplit="2" ySplit="3" topLeftCell="D4" activePane="bottomRight" state="frozen"/>
      <selection pane="bottomRight" activeCell="I12" sqref="I12"/>
      <rowBreaks count="4" manualBreakCount="4">
        <brk id="43" max="16383" man="1"/>
        <brk id="66" max="16383" man="1"/>
        <brk id="67" max="16383" man="1"/>
        <brk id="75" max="16383" man="1"/>
      </rowBreaks>
      <pageMargins left="0.42" right="0.34" top="0.44" bottom="0.62" header="0.28999999999999998" footer="0.3"/>
      <pageSetup paperSize="9" scale="75" orientation="landscape" r:id="rId1"/>
      <headerFooter alignWithMargins="0"/>
    </customSheetView>
    <customSheetView guid="{305F8FB7-87E2-450E-9A02-19F55350297A}" scale="110" hiddenRows="1">
      <pane ySplit="1" topLeftCell="A2" activePane="bottomLeft" state="frozen"/>
      <selection pane="bottomLeft" activeCell="K47" sqref="K47"/>
      <rowBreaks count="3" manualBreakCount="3">
        <brk id="42" max="16383" man="1"/>
        <brk id="66" max="16383" man="1"/>
        <brk id="74" max="16383" man="1"/>
      </rowBreaks>
      <pageMargins left="0.42" right="0.34" top="0.44" bottom="0.62" header="0.28999999999999998" footer="0.3"/>
      <pageSetup paperSize="9" orientation="portrait" r:id="rId2"/>
      <headerFooter alignWithMargins="0"/>
    </customSheetView>
    <customSheetView guid="{360A1D4E-F7A4-4E66-845B-4CB0E8333E97}">
      <pane ySplit="1" topLeftCell="A2" activePane="bottomLeft" state="frozen"/>
      <selection pane="bottomLeft" activeCell="A25" sqref="A25:I25"/>
      <rowBreaks count="2" manualBreakCount="2">
        <brk id="42" max="16383" man="1"/>
        <brk id="74" max="16383" man="1"/>
      </rowBreaks>
      <pageMargins left="0.42" right="0.34" top="0.44" bottom="0.62" header="0.28999999999999998" footer="0.3"/>
      <pageSetup paperSize="9" orientation="portrait" r:id="rId3"/>
      <headerFooter alignWithMargins="0"/>
    </customSheetView>
    <customSheetView guid="{2A8995FC-0A28-4218-BA4A-2688BB173DDC}" showPageBreaks="1" hiddenRows="1" hiddenColumns="1">
      <pane ySplit="1" topLeftCell="A38" activePane="bottomLeft" state="frozen"/>
      <selection pane="bottomLeft" activeCell="A57" sqref="A57:IV57"/>
      <rowBreaks count="2" manualBreakCount="2">
        <brk id="42" max="16383" man="1"/>
        <brk id="64" max="16383" man="1"/>
      </rowBreaks>
      <pageMargins left="0.42" right="0.34" top="0.44" bottom="0.62" header="0.28999999999999998" footer="0.3"/>
      <pageSetup paperSize="9" orientation="portrait" r:id="rId4"/>
      <headerFooter alignWithMargins="0"/>
    </customSheetView>
    <customSheetView guid="{9826A886-ED81-4D4B-A6D8-90BBD70119D8}" showPageBreaks="1" hiddenRows="1">
      <pane xSplit="2" ySplit="3" topLeftCell="C4" activePane="bottomRight" state="frozen"/>
      <selection pane="bottomRight" activeCell="K47" sqref="K47:K60"/>
      <rowBreaks count="5" manualBreakCount="5">
        <brk id="33" max="16383" man="1"/>
        <brk id="42" max="16383" man="1"/>
        <brk id="65" max="16383" man="1"/>
        <brk id="66" max="16383" man="1"/>
        <brk id="74" max="16383" man="1"/>
      </rowBreaks>
      <pageMargins left="0.42" right="0.34" top="0.44" bottom="0.62" header="0.28999999999999998" footer="0.3"/>
      <pageSetup paperSize="9" orientation="landscape" r:id="rId5"/>
      <headerFooter alignWithMargins="0"/>
    </customSheetView>
  </customSheetViews>
  <mergeCells count="10">
    <mergeCell ref="A2:L2"/>
    <mergeCell ref="A25:L25"/>
    <mergeCell ref="A26:L26"/>
    <mergeCell ref="A62:L62"/>
    <mergeCell ref="A63:L63"/>
    <mergeCell ref="A27:L27"/>
    <mergeCell ref="A36:L36"/>
    <mergeCell ref="A46:L46"/>
    <mergeCell ref="A35:L35"/>
    <mergeCell ref="A45:L45"/>
  </mergeCells>
  <phoneticPr fontId="7" type="noConversion"/>
  <pageMargins left="0.42" right="0.34" top="0.44" bottom="0.62" header="0.28999999999999998" footer="0.3"/>
  <pageSetup paperSize="9" scale="75" orientation="landscape" r:id="rId6"/>
  <headerFooter alignWithMargins="0"/>
  <rowBreaks count="4" manualBreakCount="4">
    <brk id="43" max="16383" man="1"/>
    <brk id="66" max="16383" man="1"/>
    <brk id="67" max="16383" man="1"/>
    <brk id="75" max="16383" man="1"/>
  </rowBreaks>
  <drawing r:id="rId7"/>
  <webPublishItems count="1">
    <webPublishItem id="25604" divId="key_25604" sourceType="sheet" destinationFile="Y:\三科公用\市府英文網頁\2005\key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D10:G16"/>
  <sheetViews>
    <sheetView workbookViewId="0">
      <selection activeCell="E11" sqref="E11"/>
    </sheetView>
  </sheetViews>
  <sheetFormatPr defaultRowHeight="16.2"/>
  <cols>
    <col min="2" max="2" width="10.44140625" bestFit="1" customWidth="1"/>
  </cols>
  <sheetData>
    <row r="10" spans="4:7" ht="48">
      <c r="D10" s="36" t="s">
        <v>52</v>
      </c>
      <c r="E10" s="37">
        <v>240.85</v>
      </c>
      <c r="F10" s="37">
        <v>240.41</v>
      </c>
      <c r="G10" s="37">
        <v>242.59</v>
      </c>
    </row>
    <row r="11" spans="4:7" ht="48">
      <c r="D11" s="36" t="s">
        <v>53</v>
      </c>
      <c r="E11" s="37">
        <v>795.63</v>
      </c>
      <c r="F11" s="37">
        <v>801.7</v>
      </c>
      <c r="G11" s="37">
        <v>814.51</v>
      </c>
    </row>
    <row r="15" spans="4:7">
      <c r="D15" s="49"/>
    </row>
    <row r="16" spans="4:7">
      <c r="D16" s="49"/>
    </row>
  </sheetData>
  <customSheetViews>
    <customSheetView guid="{898A7729-F6ED-4EEC-9285-DD4407EF39D1}" state="hidden">
      <selection activeCell="E11" sqref="E11"/>
      <pageMargins left="0.75" right="0.75" top="1" bottom="1" header="0.5" footer="0.5"/>
      <headerFooter alignWithMargins="0"/>
    </customSheetView>
    <customSheetView guid="{305F8FB7-87E2-450E-9A02-19F55350297A}">
      <selection activeCell="E16" sqref="E16"/>
      <pageMargins left="0.75" right="0.75" top="1" bottom="1" header="0.5" footer="0.5"/>
      <headerFooter alignWithMargins="0"/>
    </customSheetView>
    <customSheetView guid="{360A1D4E-F7A4-4E66-845B-4CB0E8333E97}">
      <selection activeCell="E16" sqref="E16"/>
      <pageMargins left="0.75" right="0.75" top="1" bottom="1" header="0.5" footer="0.5"/>
      <headerFooter alignWithMargins="0"/>
    </customSheetView>
    <customSheetView guid="{2A8995FC-0A28-4218-BA4A-2688BB173DDC}">
      <selection activeCell="E16" sqref="E16"/>
      <pageMargins left="0.75" right="0.75" top="1" bottom="1" header="0.5" footer="0.5"/>
      <headerFooter alignWithMargins="0"/>
    </customSheetView>
    <customSheetView guid="{9826A886-ED81-4D4B-A6D8-90BBD70119D8}">
      <selection activeCell="E16" sqref="E16"/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customSheetViews>
    <customSheetView guid="{898A7729-F6ED-4EEC-9285-DD4407EF39D1}" state="hidden">
      <pageMargins left="0.75" right="0.75" top="1" bottom="1" header="0.5" footer="0.5"/>
      <headerFooter alignWithMargins="0"/>
    </customSheetView>
    <customSheetView guid="{305F8FB7-87E2-450E-9A02-19F55350297A}">
      <pageMargins left="0.75" right="0.75" top="1" bottom="1" header="0.5" footer="0.5"/>
      <headerFooter alignWithMargins="0"/>
    </customSheetView>
    <customSheetView guid="{360A1D4E-F7A4-4E66-845B-4CB0E8333E97}">
      <pageMargins left="0.75" right="0.75" top="1" bottom="1" header="0.5" footer="0.5"/>
      <headerFooter alignWithMargins="0"/>
    </customSheetView>
    <customSheetView guid="{2A8995FC-0A28-4218-BA4A-2688BB173DDC}">
      <pageMargins left="0.75" right="0.75" top="1" bottom="1" header="0.5" footer="0.5"/>
      <headerFooter alignWithMargins="0"/>
    </customSheetView>
    <customSheetView guid="{9826A886-ED81-4D4B-A6D8-90BBD70119D8}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</vt:lpstr>
      <vt:lpstr>Sheet2</vt:lpstr>
      <vt:lpstr>Sheet3</vt:lpstr>
    </vt:vector>
  </TitlesOfParts>
  <Company>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SHOWMARK</dc:creator>
  <cp:lastModifiedBy>Administrator</cp:lastModifiedBy>
  <cp:lastPrinted>2017-11-02T00:34:46Z</cp:lastPrinted>
  <dcterms:created xsi:type="dcterms:W3CDTF">2005-06-06T07:35:59Z</dcterms:created>
  <dcterms:modified xsi:type="dcterms:W3CDTF">2017-11-02T00:49:31Z</dcterms:modified>
</cp:coreProperties>
</file>