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8096" windowHeight="7572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Q13" i="1"/>
  <c r="Q12" s="1"/>
  <c r="M2" i="2" s="1"/>
  <c r="Q14" i="1"/>
  <c r="I14"/>
  <c r="I13"/>
  <c r="I12" s="1"/>
  <c r="E2" i="2" s="1"/>
  <c r="E13" i="1"/>
  <c r="F13"/>
  <c r="G13"/>
  <c r="G12" s="1"/>
  <c r="C2" i="2" s="1"/>
  <c r="H13" i="1"/>
  <c r="H14"/>
  <c r="E14"/>
  <c r="E12"/>
  <c r="A2" i="2"/>
  <c r="F14" i="1"/>
  <c r="F12" s="1"/>
  <c r="G14"/>
  <c r="H12"/>
  <c r="D2" i="2"/>
  <c r="J14" i="1"/>
  <c r="J13"/>
  <c r="J12" s="1"/>
  <c r="F2" i="2" s="1"/>
  <c r="K13" i="1"/>
  <c r="K12" s="1"/>
  <c r="G2" i="2" s="1"/>
  <c r="K14" i="1"/>
  <c r="L13"/>
  <c r="L12" s="1"/>
  <c r="H2" i="2" s="1"/>
  <c r="L14" i="1"/>
  <c r="M14"/>
  <c r="M13"/>
  <c r="M12" s="1"/>
  <c r="I2" i="2" s="1"/>
  <c r="N14" i="1"/>
  <c r="N13"/>
  <c r="N12" s="1"/>
  <c r="J2" i="2" s="1"/>
  <c r="O13" i="1"/>
  <c r="O12" s="1"/>
  <c r="K2" i="2" s="1"/>
  <c r="O14" i="1"/>
  <c r="P13"/>
  <c r="P12" s="1"/>
  <c r="L2" i="2" s="1"/>
  <c r="P14" i="1"/>
  <c r="R13"/>
  <c r="R12" s="1"/>
  <c r="N2" i="2" s="1"/>
  <c r="R14" i="1"/>
  <c r="S14"/>
  <c r="S13"/>
  <c r="S12" s="1"/>
  <c r="O2" i="2" s="1"/>
  <c r="T13" i="1"/>
  <c r="T12" s="1"/>
  <c r="P2" i="2" s="1"/>
  <c r="T14" i="1"/>
  <c r="U14"/>
  <c r="U13"/>
  <c r="U12" s="1"/>
  <c r="Q2" i="2" s="1"/>
  <c r="V13" i="1"/>
  <c r="V12" s="1"/>
  <c r="R2" i="2" s="1"/>
  <c r="V14" i="1"/>
  <c r="W14"/>
  <c r="W13"/>
  <c r="W12" s="1"/>
  <c r="S2" i="2" s="1"/>
  <c r="X13" i="1"/>
  <c r="X12" s="1"/>
  <c r="T2" i="2" s="1"/>
  <c r="X14" i="1"/>
  <c r="Y13"/>
  <c r="Y12" s="1"/>
  <c r="U2" i="2" s="1"/>
  <c r="Y14" i="1"/>
  <c r="Z14"/>
  <c r="Z13"/>
  <c r="Z12" s="1"/>
  <c r="V2" i="2" s="1"/>
  <c r="AA13" i="1"/>
  <c r="AA12" s="1"/>
  <c r="W2" i="2" s="1"/>
  <c r="AA14" i="1"/>
  <c r="F18"/>
  <c r="H18"/>
  <c r="I18"/>
  <c r="J18"/>
  <c r="L18"/>
  <c r="O18"/>
  <c r="S18"/>
  <c r="R18"/>
  <c r="G18"/>
  <c r="K18"/>
  <c r="M18"/>
  <c r="N18"/>
  <c r="P18"/>
  <c r="Q18"/>
  <c r="T18"/>
  <c r="U18"/>
  <c r="X18"/>
  <c r="AA18"/>
  <c r="L21"/>
  <c r="K21"/>
  <c r="H21"/>
  <c r="G21"/>
  <c r="F21"/>
  <c r="R21"/>
  <c r="S21"/>
  <c r="E21"/>
  <c r="I21"/>
  <c r="J21"/>
  <c r="D21" s="1"/>
  <c r="C21" s="1"/>
  <c r="M21"/>
  <c r="N21"/>
  <c r="P21"/>
  <c r="Q21"/>
  <c r="T21"/>
  <c r="U21"/>
  <c r="X21"/>
  <c r="Y21"/>
  <c r="Z21"/>
  <c r="O21"/>
  <c r="AA21"/>
  <c r="H24"/>
  <c r="I24"/>
  <c r="K24"/>
  <c r="L24"/>
  <c r="E24"/>
  <c r="F24"/>
  <c r="D24" s="1"/>
  <c r="C24" s="1"/>
  <c r="G24"/>
  <c r="J24"/>
  <c r="M24"/>
  <c r="N24"/>
  <c r="O24"/>
  <c r="P24"/>
  <c r="Q24"/>
  <c r="R24"/>
  <c r="S24"/>
  <c r="T24"/>
  <c r="U24"/>
  <c r="X24"/>
  <c r="Y24"/>
  <c r="Z24"/>
  <c r="AA24"/>
  <c r="M27"/>
  <c r="L27"/>
  <c r="K27"/>
  <c r="I27"/>
  <c r="H27"/>
  <c r="G27"/>
  <c r="F27"/>
  <c r="E27"/>
  <c r="D27" s="1"/>
  <c r="C27" s="1"/>
  <c r="T27"/>
  <c r="U27"/>
  <c r="X27"/>
  <c r="S27"/>
  <c r="J27"/>
  <c r="N27"/>
  <c r="P27"/>
  <c r="Q27"/>
  <c r="R27"/>
  <c r="Y27"/>
  <c r="Z27"/>
  <c r="O27"/>
  <c r="AA27"/>
  <c r="P15"/>
  <c r="Q15"/>
  <c r="R15"/>
  <c r="S15"/>
  <c r="T15"/>
  <c r="U15"/>
  <c r="Y15"/>
  <c r="J15"/>
  <c r="L15"/>
  <c r="N15"/>
  <c r="O15"/>
  <c r="X15"/>
  <c r="AA15"/>
  <c r="G30"/>
  <c r="H30"/>
  <c r="K30"/>
  <c r="L30"/>
  <c r="E30"/>
  <c r="F30"/>
  <c r="D30" s="1"/>
  <c r="C30" s="1"/>
  <c r="I30"/>
  <c r="J30"/>
  <c r="M30"/>
  <c r="N30"/>
  <c r="O30"/>
  <c r="P30"/>
  <c r="Q30"/>
  <c r="R30"/>
  <c r="S30"/>
  <c r="T30"/>
  <c r="U30"/>
  <c r="X30"/>
  <c r="Y30"/>
  <c r="Z30"/>
  <c r="AA30"/>
  <c r="I36"/>
  <c r="J36"/>
  <c r="E36"/>
  <c r="D36" s="1"/>
  <c r="C36" s="1"/>
  <c r="F36"/>
  <c r="G36"/>
  <c r="H36"/>
  <c r="K36"/>
  <c r="L36"/>
  <c r="M36"/>
  <c r="N36"/>
  <c r="P36"/>
  <c r="Q36"/>
  <c r="R36"/>
  <c r="T36"/>
  <c r="U36"/>
  <c r="X36"/>
  <c r="Y36"/>
  <c r="Z36"/>
  <c r="S36"/>
  <c r="AA36"/>
  <c r="X39"/>
  <c r="U39"/>
  <c r="E39"/>
  <c r="G39"/>
  <c r="H39"/>
  <c r="I39"/>
  <c r="J39"/>
  <c r="K39"/>
  <c r="L39"/>
  <c r="M39"/>
  <c r="N39"/>
  <c r="P39"/>
  <c r="Q39"/>
  <c r="R39"/>
  <c r="S39"/>
  <c r="T39"/>
  <c r="V39"/>
  <c r="Y39"/>
  <c r="Z39"/>
  <c r="F39"/>
  <c r="D39"/>
  <c r="C39" s="1"/>
  <c r="AA39"/>
  <c r="Y42"/>
  <c r="U42"/>
  <c r="G42"/>
  <c r="H42"/>
  <c r="I42"/>
  <c r="J42"/>
  <c r="K42"/>
  <c r="L42"/>
  <c r="M42"/>
  <c r="P42"/>
  <c r="Q42"/>
  <c r="R42"/>
  <c r="S42"/>
  <c r="T42"/>
  <c r="V42"/>
  <c r="W42"/>
  <c r="X42"/>
  <c r="Z42"/>
  <c r="E42"/>
  <c r="N42"/>
  <c r="AA42"/>
  <c r="E33"/>
  <c r="F33"/>
  <c r="D33" s="1"/>
  <c r="C33" s="1"/>
  <c r="G33"/>
  <c r="H33"/>
  <c r="I33"/>
  <c r="J33"/>
  <c r="K33"/>
  <c r="L33"/>
  <c r="M33"/>
  <c r="N33"/>
  <c r="O33"/>
  <c r="P33"/>
  <c r="Q33"/>
  <c r="R33"/>
  <c r="S33"/>
  <c r="T33"/>
  <c r="U33"/>
  <c r="X33"/>
  <c r="Y33"/>
  <c r="Z33"/>
  <c r="AA33"/>
  <c r="G45"/>
  <c r="I45"/>
  <c r="J45"/>
  <c r="K45"/>
  <c r="L45"/>
  <c r="M45"/>
  <c r="P45"/>
  <c r="Q45"/>
  <c r="R45"/>
  <c r="S45"/>
  <c r="T45"/>
  <c r="U45"/>
  <c r="V45"/>
  <c r="X45"/>
  <c r="Y45"/>
  <c r="Z45"/>
  <c r="E45"/>
  <c r="F45"/>
  <c r="W45"/>
  <c r="D45"/>
  <c r="C45" s="1"/>
  <c r="AA45"/>
  <c r="D19"/>
  <c r="C19" s="1"/>
  <c r="D22"/>
  <c r="C22"/>
  <c r="D25"/>
  <c r="C25" s="1"/>
  <c r="D28"/>
  <c r="C28"/>
  <c r="D16"/>
  <c r="C16" s="1"/>
  <c r="D31"/>
  <c r="C31"/>
  <c r="D37"/>
  <c r="C37" s="1"/>
  <c r="D34"/>
  <c r="C34"/>
  <c r="D40"/>
  <c r="C40" s="1"/>
  <c r="D43"/>
  <c r="C43"/>
  <c r="D46"/>
  <c r="C46" s="1"/>
  <c r="D13"/>
  <c r="D20"/>
  <c r="C20" s="1"/>
  <c r="D23"/>
  <c r="C23"/>
  <c r="D26"/>
  <c r="C26" s="1"/>
  <c r="D29"/>
  <c r="C29"/>
  <c r="D17"/>
  <c r="C17" s="1"/>
  <c r="C14" s="1"/>
  <c r="D32"/>
  <c r="C32"/>
  <c r="D41"/>
  <c r="C41" s="1"/>
  <c r="D44"/>
  <c r="C44"/>
  <c r="D35"/>
  <c r="C35" s="1"/>
  <c r="D38"/>
  <c r="C38"/>
  <c r="D47"/>
  <c r="C47" s="1"/>
  <c r="D14"/>
  <c r="E15"/>
  <c r="F15"/>
  <c r="G15"/>
  <c r="D15" s="1"/>
  <c r="C15" s="1"/>
  <c r="H15"/>
  <c r="I15"/>
  <c r="K15"/>
  <c r="M15"/>
  <c r="V15"/>
  <c r="W15"/>
  <c r="Z15"/>
  <c r="E18"/>
  <c r="D18" s="1"/>
  <c r="C18" s="1"/>
  <c r="V18"/>
  <c r="W18"/>
  <c r="Y18"/>
  <c r="Z18"/>
  <c r="V21"/>
  <c r="W21"/>
  <c r="V24"/>
  <c r="W24"/>
  <c r="V27"/>
  <c r="W27"/>
  <c r="V30"/>
  <c r="W30"/>
  <c r="V33"/>
  <c r="W33"/>
  <c r="O36"/>
  <c r="V36"/>
  <c r="W36"/>
  <c r="O39"/>
  <c r="W39"/>
  <c r="F42"/>
  <c r="D42" s="1"/>
  <c r="C42" s="1"/>
  <c r="O42"/>
  <c r="H45"/>
  <c r="N45"/>
  <c r="O45"/>
  <c r="C13" l="1"/>
  <c r="B2" i="2"/>
  <c r="D12" i="1"/>
  <c r="C12"/>
</calcChain>
</file>

<file path=xl/sharedStrings.xml><?xml version="1.0" encoding="utf-8"?>
<sst xmlns="http://schemas.openxmlformats.org/spreadsheetml/2006/main" count="113" uniqueCount="61">
  <si>
    <t>大  學</t>
  </si>
  <si>
    <t>專        科</t>
  </si>
  <si>
    <t>高中</t>
  </si>
  <si>
    <t>高職</t>
  </si>
  <si>
    <t>國中</t>
  </si>
  <si>
    <t>初職</t>
  </si>
  <si>
    <t>國小</t>
  </si>
  <si>
    <t>計</t>
  </si>
  <si>
    <t>二三年制</t>
  </si>
  <si>
    <t>五年制</t>
  </si>
  <si>
    <t>畢業</t>
  </si>
  <si>
    <t>肄業</t>
  </si>
  <si>
    <t>後二年</t>
  </si>
  <si>
    <t>前三年</t>
  </si>
  <si>
    <t>總計</t>
  </si>
  <si>
    <t>男</t>
  </si>
  <si>
    <t>女</t>
  </si>
  <si>
    <t>15~19歲</t>
  </si>
  <si>
    <t>20~24歲</t>
  </si>
  <si>
    <t>25~29歲</t>
  </si>
  <si>
    <t>30~34歲</t>
  </si>
  <si>
    <t>35~39歲</t>
  </si>
  <si>
    <t>40~44歲</t>
  </si>
  <si>
    <t>45~49歲</t>
  </si>
  <si>
    <t>50~54歲</t>
  </si>
  <si>
    <t>55~59歲</t>
  </si>
  <si>
    <t>60~64歲</t>
  </si>
  <si>
    <t>65歲以上</t>
  </si>
  <si>
    <t>二三年制專科畢業</t>
    <phoneticPr fontId="1" type="noConversion"/>
  </si>
  <si>
    <t>自修</t>
    <phoneticPr fontId="1" type="noConversion"/>
  </si>
  <si>
    <t>二三年制專科肄業</t>
    <phoneticPr fontId="1" type="noConversion"/>
  </si>
  <si>
    <t>五年制專科後二年畢業</t>
    <phoneticPr fontId="1" type="noConversion"/>
  </si>
  <si>
    <t>五年制專科後二年肄業</t>
    <phoneticPr fontId="1" type="noConversion"/>
  </si>
  <si>
    <t>五年制專科前三年肄業</t>
    <phoneticPr fontId="1" type="noConversion"/>
  </si>
  <si>
    <t>博士</t>
    <phoneticPr fontId="1" type="noConversion"/>
  </si>
  <si>
    <t>碩士</t>
    <phoneticPr fontId="1" type="noConversion"/>
  </si>
  <si>
    <t>大學畢業</t>
    <phoneticPr fontId="1" type="noConversion"/>
  </si>
  <si>
    <t>大學肄業</t>
    <phoneticPr fontId="1" type="noConversion"/>
  </si>
  <si>
    <t>高中畢業</t>
    <phoneticPr fontId="1" type="noConversion"/>
  </si>
  <si>
    <t>高中肄業</t>
    <phoneticPr fontId="1" type="noConversion"/>
  </si>
  <si>
    <t>高職畢業</t>
    <phoneticPr fontId="1" type="noConversion"/>
  </si>
  <si>
    <t>高職肄業</t>
    <phoneticPr fontId="1" type="noConversion"/>
  </si>
  <si>
    <t>國中畢業</t>
    <phoneticPr fontId="1" type="noConversion"/>
  </si>
  <si>
    <t>國中肄業</t>
    <phoneticPr fontId="1" type="noConversion"/>
  </si>
  <si>
    <t>初職畢業</t>
    <phoneticPr fontId="1" type="noConversion"/>
  </si>
  <si>
    <t>初職肄業</t>
    <phoneticPr fontId="1" type="noConversion"/>
  </si>
  <si>
    <t>國小畢業</t>
    <phoneticPr fontId="1" type="noConversion"/>
  </si>
  <si>
    <t>國小肄業</t>
    <phoneticPr fontId="1" type="noConversion"/>
  </si>
  <si>
    <t>不識字</t>
    <phoneticPr fontId="1" type="noConversion"/>
  </si>
  <si>
    <t>年齡層</t>
    <phoneticPr fontId="1" type="noConversion"/>
  </si>
  <si>
    <t>性別</t>
    <phoneticPr fontId="1" type="noConversion"/>
  </si>
  <si>
    <t>總計</t>
    <phoneticPr fontId="1" type="noConversion"/>
  </si>
  <si>
    <t>合 計</t>
    <phoneticPr fontId="1" type="noConversion"/>
  </si>
  <si>
    <t>畢業</t>
    <phoneticPr fontId="1" type="noConversion"/>
  </si>
  <si>
    <t>肄業</t>
    <phoneticPr fontId="1" type="noConversion"/>
  </si>
  <si>
    <t>博士肄業</t>
    <phoneticPr fontId="1" type="noConversion"/>
  </si>
  <si>
    <t>博士畢業</t>
    <phoneticPr fontId="1" type="noConversion"/>
  </si>
  <si>
    <t>碩士畢業</t>
    <phoneticPr fontId="1" type="noConversion"/>
  </si>
  <si>
    <t>碩士肄業</t>
    <phoneticPr fontId="1" type="noConversion"/>
  </si>
  <si>
    <t>識                                                                                 字</t>
    <phoneticPr fontId="1" type="noConversion"/>
  </si>
  <si>
    <t>高雄市林園區105年年終教育程度統計表(15歲以上)</t>
    <phoneticPr fontId="1" type="noConversion"/>
  </si>
</sst>
</file>

<file path=xl/styles.xml><?xml version="1.0" encoding="utf-8"?>
<styleSheet xmlns="http://schemas.openxmlformats.org/spreadsheetml/2006/main">
  <fonts count="14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0"/>
      <color indexed="21"/>
      <name val="新細明體"/>
      <family val="1"/>
      <charset val="136"/>
    </font>
    <font>
      <sz val="10"/>
      <color indexed="12"/>
      <name val="新細明體"/>
      <family val="1"/>
      <charset val="136"/>
    </font>
    <font>
      <sz val="12"/>
      <color indexed="12"/>
      <name val="新細明體"/>
      <family val="1"/>
      <charset val="136"/>
    </font>
    <font>
      <sz val="12"/>
      <color indexed="20"/>
      <name val="標楷體"/>
      <family val="4"/>
      <charset val="136"/>
    </font>
    <font>
      <sz val="10"/>
      <color indexed="20"/>
      <name val="標楷體"/>
      <family val="4"/>
      <charset val="136"/>
    </font>
    <font>
      <b/>
      <sz val="20"/>
      <color indexed="10"/>
      <name val="標楷體"/>
      <family val="4"/>
      <charset val="136"/>
    </font>
    <font>
      <b/>
      <sz val="12"/>
      <color indexed="20"/>
      <name val="新細明體"/>
      <family val="1"/>
      <charset val="136"/>
    </font>
    <font>
      <b/>
      <sz val="10"/>
      <color indexed="20"/>
      <name val="新細明體"/>
      <family val="1"/>
      <charset val="136"/>
    </font>
    <font>
      <b/>
      <sz val="10"/>
      <name val="新細明體"/>
      <family val="1"/>
      <charset val="136"/>
    </font>
    <font>
      <b/>
      <sz val="14"/>
      <color indexed="61"/>
      <name val="標楷體"/>
      <family val="4"/>
      <charset val="136"/>
    </font>
    <font>
      <b/>
      <sz val="12"/>
      <color indexed="61"/>
      <name val="新細明體"/>
      <family val="1"/>
      <charset val="136"/>
    </font>
    <font>
      <b/>
      <sz val="11"/>
      <color indexed="61"/>
      <name val="標楷體"/>
      <family val="4"/>
      <charset val="136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9"/>
        <bgColor indexed="35"/>
      </patternFill>
    </fill>
    <fill>
      <patternFill patternType="solid">
        <fgColor indexed="41"/>
        <bgColor indexed="64"/>
      </patternFill>
    </fill>
  </fills>
  <borders count="16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 style="thin">
        <color indexed="18"/>
      </left>
      <right/>
      <top/>
      <bottom/>
      <diagonal/>
    </border>
    <border>
      <left/>
      <right style="thin">
        <color indexed="18"/>
      </right>
      <top/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/>
      <right/>
      <top style="thin">
        <color indexed="18"/>
      </top>
      <bottom/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/>
      <bottom/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textRotation="255" wrapText="1"/>
    </xf>
    <xf numFmtId="0" fontId="8" fillId="0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vertical="center" textRotation="255" wrapText="1"/>
    </xf>
    <xf numFmtId="0" fontId="11" fillId="6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vertical="center"/>
    </xf>
    <xf numFmtId="0" fontId="11" fillId="6" borderId="2" xfId="0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left" vertical="center" wrapText="1"/>
    </xf>
    <xf numFmtId="0" fontId="0" fillId="0" borderId="6" xfId="0" applyBorder="1">
      <alignment vertical="center"/>
    </xf>
    <xf numFmtId="0" fontId="0" fillId="0" borderId="5" xfId="0" applyBorder="1">
      <alignment vertical="center"/>
    </xf>
    <xf numFmtId="0" fontId="11" fillId="6" borderId="7" xfId="0" applyFont="1" applyFill="1" applyBorder="1" applyAlignment="1">
      <alignment horizontal="center" vertical="center" wrapText="1"/>
    </xf>
    <xf numFmtId="0" fontId="11" fillId="6" borderId="8" xfId="0" applyFont="1" applyFill="1" applyBorder="1" applyAlignment="1">
      <alignment horizontal="center" vertical="center" wrapText="1"/>
    </xf>
    <xf numFmtId="0" fontId="11" fillId="6" borderId="9" xfId="0" applyFont="1" applyFill="1" applyBorder="1" applyAlignment="1">
      <alignment horizontal="center" vertical="center" wrapText="1"/>
    </xf>
    <xf numFmtId="0" fontId="11" fillId="6" borderId="10" xfId="0" applyFont="1" applyFill="1" applyBorder="1" applyAlignment="1">
      <alignment horizontal="center" vertical="center" wrapText="1"/>
    </xf>
    <xf numFmtId="0" fontId="11" fillId="6" borderId="11" xfId="0" applyFont="1" applyFill="1" applyBorder="1" applyAlignment="1">
      <alignment horizontal="center" vertical="center" wrapText="1"/>
    </xf>
    <xf numFmtId="0" fontId="11" fillId="6" borderId="12" xfId="0" applyFont="1" applyFill="1" applyBorder="1" applyAlignment="1">
      <alignment horizontal="center" vertical="center" wrapText="1"/>
    </xf>
    <xf numFmtId="0" fontId="11" fillId="6" borderId="13" xfId="0" applyFont="1" applyFill="1" applyBorder="1" applyAlignment="1">
      <alignment horizontal="center" vertical="center" wrapText="1"/>
    </xf>
    <xf numFmtId="0" fontId="11" fillId="6" borderId="0" xfId="0" applyFont="1" applyFill="1" applyBorder="1" applyAlignment="1">
      <alignment horizontal="center" vertical="center" wrapText="1"/>
    </xf>
    <xf numFmtId="0" fontId="11" fillId="6" borderId="14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0" fillId="0" borderId="15" xfId="0" applyFont="1" applyFill="1" applyBorder="1">
      <alignment vertical="center"/>
    </xf>
    <xf numFmtId="0" fontId="10" fillId="0" borderId="2" xfId="0" applyFont="1" applyFill="1" applyBorder="1">
      <alignment vertical="center"/>
    </xf>
    <xf numFmtId="0" fontId="11" fillId="6" borderId="3" xfId="0" applyFont="1" applyFill="1" applyBorder="1" applyAlignment="1">
      <alignment horizontal="center" vertical="distributed" textRotation="255" wrapText="1"/>
    </xf>
    <xf numFmtId="0" fontId="12" fillId="6" borderId="15" xfId="0" applyFont="1" applyFill="1" applyBorder="1" applyAlignment="1">
      <alignment horizontal="center" vertical="distributed" textRotation="255" wrapText="1"/>
    </xf>
    <xf numFmtId="0" fontId="12" fillId="6" borderId="2" xfId="0" applyFont="1" applyFill="1" applyBorder="1" applyAlignment="1">
      <alignment horizontal="center" vertical="distributed" textRotation="255" wrapText="1"/>
    </xf>
    <xf numFmtId="0" fontId="11" fillId="6" borderId="3" xfId="0" applyFont="1" applyFill="1" applyBorder="1" applyAlignment="1">
      <alignment horizontal="center" vertical="distributed" wrapText="1"/>
    </xf>
    <xf numFmtId="0" fontId="12" fillId="6" borderId="15" xfId="0" applyFont="1" applyFill="1" applyBorder="1" applyAlignment="1">
      <alignment horizontal="center" vertical="distributed" wrapText="1"/>
    </xf>
    <xf numFmtId="0" fontId="12" fillId="6" borderId="2" xfId="0" applyFont="1" applyFill="1" applyBorder="1" applyAlignment="1">
      <alignment horizontal="center" vertical="distributed" wrapText="1"/>
    </xf>
    <xf numFmtId="0" fontId="7" fillId="0" borderId="14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1" fillId="6" borderId="15" xfId="0" applyFont="1" applyFill="1" applyBorder="1" applyAlignment="1">
      <alignment horizontal="center" vertical="distributed" wrapText="1"/>
    </xf>
    <xf numFmtId="0" fontId="11" fillId="6" borderId="2" xfId="0" applyFont="1" applyFill="1" applyBorder="1" applyAlignment="1">
      <alignment horizontal="center" vertical="distributed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TW"/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FF0000"/>
                </a:solidFill>
                <a:latin typeface="標楷體"/>
                <a:ea typeface="標楷體"/>
                <a:cs typeface="標楷體"/>
              </a:defRPr>
            </a:pPr>
            <a:r>
              <a:rPr lang="zh-TW" altLang="en-US"/>
              <a:t>高雄市林園區</a:t>
            </a:r>
            <a:r>
              <a:rPr lang="en-US" altLang="zh-TW"/>
              <a:t>105</a:t>
            </a:r>
            <a:r>
              <a:rPr lang="zh-TW" altLang="en-US"/>
              <a:t>年年終教育程度統計圖</a:t>
            </a:r>
            <a:r>
              <a:rPr lang="en-US" altLang="zh-TW"/>
              <a:t>(15</a:t>
            </a:r>
            <a:r>
              <a:rPr lang="zh-TW" altLang="en-US"/>
              <a:t>歲以上</a:t>
            </a:r>
            <a:r>
              <a:rPr lang="en-US" altLang="zh-TW"/>
              <a:t>)</a:t>
            </a:r>
          </a:p>
        </c:rich>
      </c:tx>
      <c:layout>
        <c:manualLayout>
          <c:xMode val="edge"/>
          <c:yMode val="edge"/>
          <c:x val="0.23299899014809436"/>
          <c:y val="3.807226325011894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0831693005020693E-2"/>
          <c:y val="0.1751324109505471"/>
          <c:w val="0.92267600098645342"/>
          <c:h val="0.43402380105135596"/>
        </c:manualLayout>
      </c:layout>
      <c:barChart>
        <c:barDir val="col"/>
        <c:grouping val="clustered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17"/>
              <c:layout>
                <c:manualLayout>
                  <c:xMode val="edge"/>
                  <c:yMode val="edge"/>
                  <c:x val="0.76237269576456468"/>
                  <c:y val="0.52285908196830011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75" b="1" i="0" u="none" strike="noStrike" baseline="0">
                      <a:solidFill>
                        <a:srgbClr val="FF0000"/>
                      </a:solidFill>
                      <a:latin typeface="新細明體"/>
                      <a:ea typeface="新細明體"/>
                      <a:cs typeface="新細明體"/>
                    </a:defRPr>
                  </a:pPr>
                  <a:endParaRPr lang="zh-TW"/>
                </a:p>
              </c:txPr>
              <c:dLblPos val="outEnd"/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75" b="1" i="0" u="none" strike="noStrike" baseline="0">
                      <a:solidFill>
                        <a:srgbClr val="FF0000"/>
                      </a:solidFill>
                      <a:latin typeface="新細明體"/>
                      <a:ea typeface="新細明體"/>
                      <a:cs typeface="新細明體"/>
                    </a:defRPr>
                  </a:pPr>
                  <a:endParaRPr lang="zh-TW"/>
                </a:p>
              </c:txPr>
            </c:dLbl>
            <c:dLbl>
              <c:idx val="19"/>
              <c:layout>
                <c:manualLayout>
                  <c:xMode val="edge"/>
                  <c:yMode val="edge"/>
                  <c:x val="0.83879636453313955"/>
                  <c:y val="0.36803187808448312"/>
                </c:manualLayout>
              </c:layout>
              <c:tx>
                <c:rich>
                  <a:bodyPr/>
                  <a:lstStyle/>
                  <a:p>
                    <a:pPr>
                      <a:defRPr sz="1075" b="1" i="0" u="none" strike="noStrike" baseline="0">
                        <a:solidFill>
                          <a:srgbClr val="FF0000"/>
                        </a:solidFill>
                        <a:latin typeface="新細明體"/>
                        <a:ea typeface="新細明體"/>
                        <a:cs typeface="新細明體"/>
                      </a:defRPr>
                    </a:pPr>
                    <a:r>
                      <a:rPr lang="en-US" altLang="zh-TW"/>
                      <a:t>7580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tx>
                <c:rich>
                  <a:bodyPr/>
                  <a:lstStyle/>
                  <a:p>
                    <a:pPr>
                      <a:defRPr sz="1075" b="1" i="0" u="none" strike="noStrike" baseline="0">
                        <a:solidFill>
                          <a:srgbClr val="FF0000"/>
                        </a:solidFill>
                        <a:latin typeface="新細明體"/>
                        <a:ea typeface="新細明體"/>
                        <a:cs typeface="新細明體"/>
                      </a:defRPr>
                    </a:pPr>
                    <a:r>
                      <a:rPr lang="en-US" altLang="zh-TW"/>
                      <a:t>1593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75" b="1" i="0" u="none" strike="noStrike" baseline="0">
                      <a:solidFill>
                        <a:srgbClr val="FF0000"/>
                      </a:solidFill>
                      <a:latin typeface="新細明體"/>
                      <a:ea typeface="新細明體"/>
                      <a:cs typeface="新細明體"/>
                    </a:defRPr>
                  </a:pPr>
                  <a:endParaRPr lang="zh-TW"/>
                </a:p>
              </c:txPr>
            </c:dLbl>
            <c:dLbl>
              <c:idx val="2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75" b="1" i="0" u="none" strike="noStrike" baseline="0">
                      <a:solidFill>
                        <a:srgbClr val="FF0000"/>
                      </a:solidFill>
                      <a:latin typeface="新細明體"/>
                      <a:ea typeface="新細明體"/>
                      <a:cs typeface="新細明體"/>
                    </a:defRPr>
                  </a:pPr>
                  <a:endParaRPr lang="zh-TW"/>
                </a:p>
              </c:txPr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75" b="1" i="0" u="none" strike="noStrike" baseline="0">
                    <a:solidFill>
                      <a:srgbClr val="FF0000"/>
                    </a:solidFill>
                    <a:latin typeface="新細明體"/>
                    <a:ea typeface="新細明體"/>
                    <a:cs typeface="新細明體"/>
                  </a:defRPr>
                </a:pPr>
                <a:endParaRPr lang="zh-TW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Sheet2!$A$1:$W$1</c:f>
              <c:strCache>
                <c:ptCount val="23"/>
                <c:pt idx="0">
                  <c:v>博士畢業</c:v>
                </c:pt>
                <c:pt idx="1">
                  <c:v>博士肄業</c:v>
                </c:pt>
                <c:pt idx="2">
                  <c:v>碩士畢業</c:v>
                </c:pt>
                <c:pt idx="3">
                  <c:v>碩士肄業</c:v>
                </c:pt>
                <c:pt idx="4">
                  <c:v>大學畢業</c:v>
                </c:pt>
                <c:pt idx="5">
                  <c:v>大學肄業</c:v>
                </c:pt>
                <c:pt idx="6">
                  <c:v>二三年制專科畢業</c:v>
                </c:pt>
                <c:pt idx="7">
                  <c:v>二三年制專科肄業</c:v>
                </c:pt>
                <c:pt idx="8">
                  <c:v>五年制專科後二年畢業</c:v>
                </c:pt>
                <c:pt idx="9">
                  <c:v>五年制專科後二年肄業</c:v>
                </c:pt>
                <c:pt idx="10">
                  <c:v>五年制專科前三年肄業</c:v>
                </c:pt>
                <c:pt idx="11">
                  <c:v>高中畢業</c:v>
                </c:pt>
                <c:pt idx="12">
                  <c:v>高中肄業</c:v>
                </c:pt>
                <c:pt idx="13">
                  <c:v>高職畢業</c:v>
                </c:pt>
                <c:pt idx="14">
                  <c:v>高職肄業</c:v>
                </c:pt>
                <c:pt idx="15">
                  <c:v>國中畢業</c:v>
                </c:pt>
                <c:pt idx="16">
                  <c:v>國中肄業</c:v>
                </c:pt>
                <c:pt idx="17">
                  <c:v>初職畢業</c:v>
                </c:pt>
                <c:pt idx="18">
                  <c:v>初職肄業</c:v>
                </c:pt>
                <c:pt idx="19">
                  <c:v>國小畢業</c:v>
                </c:pt>
                <c:pt idx="20">
                  <c:v>國小肄業</c:v>
                </c:pt>
                <c:pt idx="21">
                  <c:v>自修</c:v>
                </c:pt>
                <c:pt idx="22">
                  <c:v>不識字</c:v>
                </c:pt>
              </c:strCache>
            </c:strRef>
          </c:cat>
          <c:val>
            <c:numRef>
              <c:f>Sheet2!$A$2:$W$2</c:f>
              <c:numCache>
                <c:formatCode>General</c:formatCode>
                <c:ptCount val="23"/>
                <c:pt idx="0">
                  <c:v>56</c:v>
                </c:pt>
                <c:pt idx="1">
                  <c:v>55</c:v>
                </c:pt>
                <c:pt idx="2">
                  <c:v>1336</c:v>
                </c:pt>
                <c:pt idx="3">
                  <c:v>567</c:v>
                </c:pt>
                <c:pt idx="4">
                  <c:v>8084</c:v>
                </c:pt>
                <c:pt idx="5">
                  <c:v>3486</c:v>
                </c:pt>
                <c:pt idx="6">
                  <c:v>3158</c:v>
                </c:pt>
                <c:pt idx="7">
                  <c:v>605</c:v>
                </c:pt>
                <c:pt idx="8">
                  <c:v>1658</c:v>
                </c:pt>
                <c:pt idx="9">
                  <c:v>85</c:v>
                </c:pt>
                <c:pt idx="10">
                  <c:v>533</c:v>
                </c:pt>
                <c:pt idx="11">
                  <c:v>1641</c:v>
                </c:pt>
                <c:pt idx="12">
                  <c:v>1347</c:v>
                </c:pt>
                <c:pt idx="13">
                  <c:v>15417</c:v>
                </c:pt>
                <c:pt idx="14">
                  <c:v>3528</c:v>
                </c:pt>
                <c:pt idx="15">
                  <c:v>7813</c:v>
                </c:pt>
                <c:pt idx="16">
                  <c:v>1089</c:v>
                </c:pt>
                <c:pt idx="17">
                  <c:v>38</c:v>
                </c:pt>
                <c:pt idx="18">
                  <c:v>12</c:v>
                </c:pt>
                <c:pt idx="19">
                  <c:v>6984</c:v>
                </c:pt>
                <c:pt idx="20">
                  <c:v>1379</c:v>
                </c:pt>
                <c:pt idx="21">
                  <c:v>161</c:v>
                </c:pt>
                <c:pt idx="22">
                  <c:v>2336</c:v>
                </c:pt>
              </c:numCache>
            </c:numRef>
          </c:val>
        </c:ser>
        <c:dLbls/>
        <c:axId val="130094592"/>
        <c:axId val="130134016"/>
      </c:barChart>
      <c:catAx>
        <c:axId val="13009459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FF0000"/>
                    </a:solidFill>
                    <a:latin typeface="標楷體"/>
                    <a:ea typeface="標楷體"/>
                    <a:cs typeface="標楷體"/>
                  </a:defRPr>
                </a:pPr>
                <a:r>
                  <a:rPr lang="zh-TW" altLang="en-US"/>
                  <a:t>教育程度</a:t>
                </a:r>
              </a:p>
            </c:rich>
          </c:tx>
          <c:layout>
            <c:manualLayout>
              <c:xMode val="edge"/>
              <c:yMode val="edge"/>
              <c:x val="0.5153937662075847"/>
              <c:y val="0.9162724688861956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標楷體"/>
                <a:ea typeface="標楷體"/>
                <a:cs typeface="標楷體"/>
              </a:defRPr>
            </a:pPr>
            <a:endParaRPr lang="zh-TW"/>
          </a:p>
        </c:txPr>
        <c:crossAx val="130134016"/>
        <c:crosses val="autoZero"/>
        <c:auto val="1"/>
        <c:lblAlgn val="ctr"/>
        <c:lblOffset val="100"/>
        <c:tickLblSkip val="1"/>
        <c:tickMarkSkip val="1"/>
      </c:catAx>
      <c:valAx>
        <c:axId val="13013401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1" i="0" u="none" strike="noStrike" baseline="0">
                    <a:solidFill>
                      <a:srgbClr val="FF0000"/>
                    </a:solidFill>
                    <a:latin typeface="標楷體"/>
                    <a:ea typeface="標楷體"/>
                    <a:cs typeface="標楷體"/>
                  </a:defRPr>
                </a:pPr>
                <a:r>
                  <a:rPr lang="zh-TW" altLang="en-US"/>
                  <a:t>人口數</a:t>
                </a:r>
              </a:p>
            </c:rich>
          </c:tx>
          <c:layout>
            <c:manualLayout>
              <c:xMode val="edge"/>
              <c:yMode val="edge"/>
              <c:x val="4.6599798029618869E-3"/>
              <c:y val="0.2969636533509278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標楷體"/>
                <a:ea typeface="標楷體"/>
                <a:cs typeface="標楷體"/>
              </a:defRPr>
            </a:pPr>
            <a:endParaRPr lang="zh-TW"/>
          </a:p>
        </c:txPr>
        <c:crossAx val="130094592"/>
        <c:crosses val="autoZero"/>
        <c:crossBetween val="between"/>
      </c:valAx>
      <c:spPr>
        <a:solidFill>
          <a:srgbClr val="C0C0C0"/>
        </a:solidFill>
        <a:ln w="12700">
          <a:solidFill>
            <a:srgbClr val="FFFF00"/>
          </a:solidFill>
          <a:prstDash val="solid"/>
        </a:ln>
      </c:spPr>
    </c:plotArea>
    <c:plotVisOnly val="1"/>
    <c:dispBlanksAs val="gap"/>
  </c:chart>
  <c:spPr>
    <a:solidFill>
      <a:srgbClr val="FFFF00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新細明體"/>
          <a:ea typeface="新細明體"/>
          <a:cs typeface="新細明體"/>
        </a:defRPr>
      </a:pPr>
      <a:endParaRPr lang="zh-TW"/>
    </a:p>
  </c:txPr>
  <c:printSettings>
    <c:headerFooter alignWithMargins="0"/>
    <c:pageMargins b="1" l="0.75000000000000011" r="0.75000000000000011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46</xdr:row>
      <xdr:rowOff>171450</xdr:rowOff>
    </xdr:from>
    <xdr:to>
      <xdr:col>26</xdr:col>
      <xdr:colOff>314325</xdr:colOff>
      <xdr:row>64</xdr:row>
      <xdr:rowOff>180975</xdr:rowOff>
    </xdr:to>
    <xdr:graphicFrame macro="">
      <xdr:nvGraphicFramePr>
        <xdr:cNvPr id="1028" name="圖表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71"/>
  <sheetViews>
    <sheetView tabSelected="1" zoomScale="115" workbookViewId="0">
      <selection activeCell="K22" sqref="K22"/>
    </sheetView>
  </sheetViews>
  <sheetFormatPr defaultRowHeight="16.2"/>
  <cols>
    <col min="1" max="1" width="5.88671875" customWidth="1"/>
    <col min="2" max="14" width="4.77734375" customWidth="1"/>
    <col min="16" max="25" width="4.77734375" customWidth="1"/>
    <col min="26" max="26" width="5.88671875" customWidth="1"/>
    <col min="27" max="27" width="4.21875" customWidth="1"/>
  </cols>
  <sheetData>
    <row r="1" spans="1:27" ht="25.5" customHeight="1">
      <c r="A1" s="38" t="s">
        <v>60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</row>
    <row r="2" spans="1:27" ht="15.75" customHeight="1">
      <c r="A2" s="32" t="s">
        <v>49</v>
      </c>
      <c r="B2" s="35" t="s">
        <v>50</v>
      </c>
      <c r="C2" s="35" t="s">
        <v>51</v>
      </c>
      <c r="D2" s="17" t="s">
        <v>59</v>
      </c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9"/>
      <c r="AA2" s="35" t="s">
        <v>48</v>
      </c>
    </row>
    <row r="3" spans="1:27" ht="15.75" customHeight="1">
      <c r="A3" s="33"/>
      <c r="B3" s="36"/>
      <c r="C3" s="36"/>
      <c r="D3" s="35" t="s">
        <v>52</v>
      </c>
      <c r="E3" s="20" t="s">
        <v>34</v>
      </c>
      <c r="F3" s="21"/>
      <c r="G3" s="20" t="s">
        <v>35</v>
      </c>
      <c r="H3" s="21"/>
      <c r="I3" s="20" t="s">
        <v>0</v>
      </c>
      <c r="J3" s="21"/>
      <c r="K3" s="20" t="s">
        <v>1</v>
      </c>
      <c r="L3" s="26"/>
      <c r="M3" s="26"/>
      <c r="N3" s="26"/>
      <c r="O3" s="21"/>
      <c r="P3" s="20" t="s">
        <v>2</v>
      </c>
      <c r="Q3" s="21"/>
      <c r="R3" s="20" t="s">
        <v>3</v>
      </c>
      <c r="S3" s="21"/>
      <c r="T3" s="20" t="s">
        <v>4</v>
      </c>
      <c r="U3" s="21"/>
      <c r="V3" s="20" t="s">
        <v>5</v>
      </c>
      <c r="W3" s="21"/>
      <c r="X3" s="20" t="s">
        <v>6</v>
      </c>
      <c r="Y3" s="21"/>
      <c r="Z3" s="35" t="s">
        <v>29</v>
      </c>
      <c r="AA3" s="36"/>
    </row>
    <row r="4" spans="1:27" ht="15.75" customHeight="1">
      <c r="A4" s="33"/>
      <c r="B4" s="36"/>
      <c r="C4" s="36"/>
      <c r="D4" s="36"/>
      <c r="E4" s="22"/>
      <c r="F4" s="23"/>
      <c r="G4" s="22"/>
      <c r="H4" s="23"/>
      <c r="I4" s="22"/>
      <c r="J4" s="23"/>
      <c r="K4" s="22"/>
      <c r="L4" s="27"/>
      <c r="M4" s="27"/>
      <c r="N4" s="27"/>
      <c r="O4" s="23"/>
      <c r="P4" s="22"/>
      <c r="Q4" s="23"/>
      <c r="R4" s="22"/>
      <c r="S4" s="23"/>
      <c r="T4" s="22"/>
      <c r="U4" s="23"/>
      <c r="V4" s="22"/>
      <c r="W4" s="23"/>
      <c r="X4" s="22"/>
      <c r="Y4" s="23"/>
      <c r="Z4" s="36"/>
      <c r="AA4" s="36"/>
    </row>
    <row r="5" spans="1:27" ht="15.75" customHeight="1">
      <c r="A5" s="33"/>
      <c r="B5" s="36"/>
      <c r="C5" s="36"/>
      <c r="D5" s="36"/>
      <c r="E5" s="22"/>
      <c r="F5" s="23"/>
      <c r="G5" s="22"/>
      <c r="H5" s="23"/>
      <c r="I5" s="22"/>
      <c r="J5" s="23"/>
      <c r="K5" s="22"/>
      <c r="L5" s="27"/>
      <c r="M5" s="27"/>
      <c r="N5" s="27"/>
      <c r="O5" s="23"/>
      <c r="P5" s="22"/>
      <c r="Q5" s="23"/>
      <c r="R5" s="22"/>
      <c r="S5" s="23"/>
      <c r="T5" s="22"/>
      <c r="U5" s="23"/>
      <c r="V5" s="22"/>
      <c r="W5" s="23"/>
      <c r="X5" s="22"/>
      <c r="Y5" s="23"/>
      <c r="Z5" s="36"/>
      <c r="AA5" s="36"/>
    </row>
    <row r="6" spans="1:27" ht="15.75" customHeight="1">
      <c r="A6" s="33"/>
      <c r="B6" s="36"/>
      <c r="C6" s="36"/>
      <c r="D6" s="36"/>
      <c r="E6" s="24"/>
      <c r="F6" s="25"/>
      <c r="G6" s="24"/>
      <c r="H6" s="25"/>
      <c r="I6" s="24"/>
      <c r="J6" s="25"/>
      <c r="K6" s="24"/>
      <c r="L6" s="28"/>
      <c r="M6" s="28"/>
      <c r="N6" s="28"/>
      <c r="O6" s="25"/>
      <c r="P6" s="24"/>
      <c r="Q6" s="25"/>
      <c r="R6" s="24"/>
      <c r="S6" s="25"/>
      <c r="T6" s="24"/>
      <c r="U6" s="25"/>
      <c r="V6" s="24"/>
      <c r="W6" s="25"/>
      <c r="X6" s="24"/>
      <c r="Y6" s="25"/>
      <c r="Z6" s="36"/>
      <c r="AA6" s="36"/>
    </row>
    <row r="7" spans="1:27" ht="15.75" customHeight="1">
      <c r="A7" s="33"/>
      <c r="B7" s="36"/>
      <c r="C7" s="36"/>
      <c r="D7" s="36"/>
      <c r="E7" s="35" t="s">
        <v>53</v>
      </c>
      <c r="F7" s="35" t="s">
        <v>54</v>
      </c>
      <c r="G7" s="35" t="s">
        <v>53</v>
      </c>
      <c r="H7" s="35" t="s">
        <v>54</v>
      </c>
      <c r="I7" s="35" t="s">
        <v>53</v>
      </c>
      <c r="J7" s="35" t="s">
        <v>54</v>
      </c>
      <c r="K7" s="20" t="s">
        <v>8</v>
      </c>
      <c r="L7" s="21"/>
      <c r="M7" s="20" t="s">
        <v>9</v>
      </c>
      <c r="N7" s="26"/>
      <c r="O7" s="21"/>
      <c r="P7" s="35" t="s">
        <v>53</v>
      </c>
      <c r="Q7" s="35" t="s">
        <v>54</v>
      </c>
      <c r="R7" s="35" t="s">
        <v>53</v>
      </c>
      <c r="S7" s="35" t="s">
        <v>54</v>
      </c>
      <c r="T7" s="35" t="s">
        <v>53</v>
      </c>
      <c r="U7" s="35" t="s">
        <v>54</v>
      </c>
      <c r="V7" s="35" t="s">
        <v>53</v>
      </c>
      <c r="W7" s="35" t="s">
        <v>54</v>
      </c>
      <c r="X7" s="35" t="s">
        <v>53</v>
      </c>
      <c r="Y7" s="35" t="s">
        <v>54</v>
      </c>
      <c r="Z7" s="36"/>
      <c r="AA7" s="36"/>
    </row>
    <row r="8" spans="1:27" ht="15.75" customHeight="1">
      <c r="A8" s="33"/>
      <c r="B8" s="36"/>
      <c r="C8" s="36"/>
      <c r="D8" s="36"/>
      <c r="E8" s="36"/>
      <c r="F8" s="36"/>
      <c r="G8" s="36"/>
      <c r="H8" s="36"/>
      <c r="I8" s="36"/>
      <c r="J8" s="36"/>
      <c r="K8" s="22"/>
      <c r="L8" s="23"/>
      <c r="M8" s="22"/>
      <c r="N8" s="27"/>
      <c r="O8" s="23"/>
      <c r="P8" s="42"/>
      <c r="Q8" s="42"/>
      <c r="R8" s="36"/>
      <c r="S8" s="36"/>
      <c r="T8" s="36"/>
      <c r="U8" s="36"/>
      <c r="V8" s="36"/>
      <c r="W8" s="36"/>
      <c r="X8" s="36"/>
      <c r="Y8" s="36"/>
      <c r="Z8" s="36"/>
      <c r="AA8" s="36"/>
    </row>
    <row r="9" spans="1:27" ht="15.75" customHeight="1">
      <c r="A9" s="33"/>
      <c r="B9" s="36"/>
      <c r="C9" s="36"/>
      <c r="D9" s="36"/>
      <c r="E9" s="36"/>
      <c r="F9" s="36"/>
      <c r="G9" s="36"/>
      <c r="H9" s="36"/>
      <c r="I9" s="36"/>
      <c r="J9" s="36"/>
      <c r="K9" s="24"/>
      <c r="L9" s="25"/>
      <c r="M9" s="24"/>
      <c r="N9" s="28"/>
      <c r="O9" s="25"/>
      <c r="P9" s="42"/>
      <c r="Q9" s="42"/>
      <c r="R9" s="36"/>
      <c r="S9" s="36"/>
      <c r="T9" s="36"/>
      <c r="U9" s="36"/>
      <c r="V9" s="36"/>
      <c r="W9" s="36"/>
      <c r="X9" s="36"/>
      <c r="Y9" s="36"/>
      <c r="Z9" s="36"/>
      <c r="AA9" s="36"/>
    </row>
    <row r="10" spans="1:27" ht="31.5" customHeight="1">
      <c r="A10" s="33"/>
      <c r="B10" s="36"/>
      <c r="C10" s="36"/>
      <c r="D10" s="36"/>
      <c r="E10" s="36"/>
      <c r="F10" s="36"/>
      <c r="G10" s="36"/>
      <c r="H10" s="36"/>
      <c r="I10" s="36"/>
      <c r="J10" s="36"/>
      <c r="K10" s="12" t="s">
        <v>10</v>
      </c>
      <c r="L10" s="12" t="s">
        <v>11</v>
      </c>
      <c r="M10" s="15" t="s">
        <v>12</v>
      </c>
      <c r="N10" s="16"/>
      <c r="O10" s="10" t="s">
        <v>13</v>
      </c>
      <c r="P10" s="42"/>
      <c r="Q10" s="42"/>
      <c r="R10" s="36"/>
      <c r="S10" s="36"/>
      <c r="T10" s="36"/>
      <c r="U10" s="36"/>
      <c r="V10" s="36"/>
      <c r="W10" s="36"/>
      <c r="X10" s="36"/>
      <c r="Y10" s="36"/>
      <c r="Z10" s="36"/>
      <c r="AA10" s="36"/>
    </row>
    <row r="11" spans="1:27" ht="26.25" customHeight="1">
      <c r="A11" s="34"/>
      <c r="B11" s="37"/>
      <c r="C11" s="37"/>
      <c r="D11" s="37"/>
      <c r="E11" s="37"/>
      <c r="F11" s="37"/>
      <c r="G11" s="37"/>
      <c r="H11" s="37"/>
      <c r="I11" s="37"/>
      <c r="J11" s="37"/>
      <c r="K11" s="13"/>
      <c r="L11" s="14"/>
      <c r="M11" s="11" t="s">
        <v>10</v>
      </c>
      <c r="N11" s="11" t="s">
        <v>11</v>
      </c>
      <c r="O11" s="10" t="s">
        <v>11</v>
      </c>
      <c r="P11" s="43"/>
      <c r="Q11" s="43"/>
      <c r="R11" s="37"/>
      <c r="S11" s="37"/>
      <c r="T11" s="37"/>
      <c r="U11" s="37"/>
      <c r="V11" s="37"/>
      <c r="W11" s="37"/>
      <c r="X11" s="37"/>
      <c r="Y11" s="37"/>
      <c r="Z11" s="37"/>
      <c r="AA11" s="37"/>
    </row>
    <row r="12" spans="1:27" ht="14.25" customHeight="1">
      <c r="A12" s="39" t="s">
        <v>14</v>
      </c>
      <c r="B12" s="6" t="s">
        <v>7</v>
      </c>
      <c r="C12" s="7">
        <f>SUM(C15,C18,C21,C24,C27,C30,C33,C36,C39,C42,C45)</f>
        <v>61368</v>
      </c>
      <c r="D12" s="7">
        <f t="shared" ref="D12:D47" si="0">SUM(E12:Z12)</f>
        <v>59032</v>
      </c>
      <c r="E12" s="7">
        <f t="shared" ref="E12:AA12" si="1">SUM(E13:E14)</f>
        <v>56</v>
      </c>
      <c r="F12" s="7">
        <f t="shared" si="1"/>
        <v>55</v>
      </c>
      <c r="G12" s="7">
        <f t="shared" si="1"/>
        <v>1336</v>
      </c>
      <c r="H12" s="7">
        <f t="shared" si="1"/>
        <v>567</v>
      </c>
      <c r="I12" s="7">
        <f t="shared" si="1"/>
        <v>8084</v>
      </c>
      <c r="J12" s="7">
        <f t="shared" si="1"/>
        <v>3486</v>
      </c>
      <c r="K12" s="7">
        <f t="shared" si="1"/>
        <v>3158</v>
      </c>
      <c r="L12" s="7">
        <f t="shared" si="1"/>
        <v>605</v>
      </c>
      <c r="M12" s="7">
        <f t="shared" si="1"/>
        <v>1658</v>
      </c>
      <c r="N12" s="7">
        <f t="shared" si="1"/>
        <v>85</v>
      </c>
      <c r="O12" s="7">
        <f t="shared" si="1"/>
        <v>533</v>
      </c>
      <c r="P12" s="7">
        <f t="shared" si="1"/>
        <v>1641</v>
      </c>
      <c r="Q12" s="7">
        <f t="shared" si="1"/>
        <v>1347</v>
      </c>
      <c r="R12" s="7">
        <f t="shared" si="1"/>
        <v>15417</v>
      </c>
      <c r="S12" s="7">
        <f t="shared" si="1"/>
        <v>3528</v>
      </c>
      <c r="T12" s="7">
        <f t="shared" si="1"/>
        <v>7813</v>
      </c>
      <c r="U12" s="7">
        <f t="shared" si="1"/>
        <v>1089</v>
      </c>
      <c r="V12" s="7">
        <f t="shared" si="1"/>
        <v>38</v>
      </c>
      <c r="W12" s="7">
        <f t="shared" si="1"/>
        <v>12</v>
      </c>
      <c r="X12" s="7">
        <f t="shared" si="1"/>
        <v>6984</v>
      </c>
      <c r="Y12" s="7">
        <f t="shared" si="1"/>
        <v>1379</v>
      </c>
      <c r="Z12" s="7">
        <f t="shared" si="1"/>
        <v>161</v>
      </c>
      <c r="AA12" s="7">
        <f t="shared" si="1"/>
        <v>2336</v>
      </c>
    </row>
    <row r="13" spans="1:27" ht="14.25" customHeight="1">
      <c r="A13" s="40"/>
      <c r="B13" s="6" t="s">
        <v>15</v>
      </c>
      <c r="C13" s="2">
        <f>SUM(C16,C19,C22,C25,C28,C31,C34,C37,C40,C43,C46)</f>
        <v>31001</v>
      </c>
      <c r="D13" s="2">
        <f t="shared" si="0"/>
        <v>30768</v>
      </c>
      <c r="E13" s="2">
        <f>SUM(E16,E19,E22,E25,E28,E31,E34,E37,E40,E43,E46)</f>
        <v>43</v>
      </c>
      <c r="F13" s="2">
        <f>SUM(F16,F19,F22,F25,F28,F31,F34,F37,F40,F43,F46)</f>
        <v>36</v>
      </c>
      <c r="G13" s="2">
        <f t="shared" ref="G13:AA13" si="2">SUM(G16,G19,G22,G25,G28,G31,G34,G37,G40,G43,G46)</f>
        <v>850</v>
      </c>
      <c r="H13" s="2">
        <f t="shared" si="2"/>
        <v>337</v>
      </c>
      <c r="I13" s="2">
        <f t="shared" si="2"/>
        <v>3963</v>
      </c>
      <c r="J13" s="2">
        <f t="shared" si="2"/>
        <v>1831</v>
      </c>
      <c r="K13" s="2">
        <f t="shared" si="2"/>
        <v>1749</v>
      </c>
      <c r="L13" s="2">
        <f t="shared" si="2"/>
        <v>355</v>
      </c>
      <c r="M13" s="2">
        <f t="shared" si="2"/>
        <v>932</v>
      </c>
      <c r="N13" s="2">
        <f t="shared" si="2"/>
        <v>53</v>
      </c>
      <c r="O13" s="2">
        <f t="shared" si="2"/>
        <v>124</v>
      </c>
      <c r="P13" s="2">
        <f>SUM(P16,P19,P22,P25,P28,P31,P34,P37,P40,P43,P46)</f>
        <v>889</v>
      </c>
      <c r="Q13" s="2">
        <f t="shared" si="2"/>
        <v>707</v>
      </c>
      <c r="R13" s="2">
        <f t="shared" si="2"/>
        <v>8691</v>
      </c>
      <c r="S13" s="2">
        <f t="shared" si="2"/>
        <v>2151</v>
      </c>
      <c r="T13" s="2">
        <f>SUM(T16,T19,T22,T25,T28,T31,T34,T37,T40,T43,T46)</f>
        <v>3924</v>
      </c>
      <c r="U13" s="2">
        <f t="shared" si="2"/>
        <v>553</v>
      </c>
      <c r="V13" s="2">
        <f t="shared" si="2"/>
        <v>25</v>
      </c>
      <c r="W13" s="2">
        <f t="shared" si="2"/>
        <v>9</v>
      </c>
      <c r="X13" s="2">
        <f t="shared" si="2"/>
        <v>2996</v>
      </c>
      <c r="Y13" s="2">
        <f t="shared" si="2"/>
        <v>496</v>
      </c>
      <c r="Z13" s="2">
        <f t="shared" si="2"/>
        <v>54</v>
      </c>
      <c r="AA13" s="2">
        <f t="shared" si="2"/>
        <v>233</v>
      </c>
    </row>
    <row r="14" spans="1:27" ht="14.25" customHeight="1">
      <c r="A14" s="41"/>
      <c r="B14" s="6" t="s">
        <v>16</v>
      </c>
      <c r="C14" s="2">
        <f>SUM(C17,C20,C23,C26,C29,C32,C35,C38,C41,C44,C47)</f>
        <v>30367</v>
      </c>
      <c r="D14" s="2">
        <f t="shared" si="0"/>
        <v>28264</v>
      </c>
      <c r="E14" s="2">
        <f>SUM(E17,E20,E23,E26,E29,E32,E35,E38,E41,E44,E47)</f>
        <v>13</v>
      </c>
      <c r="F14" s="2">
        <f>SUM(F17,F20,F23,F26,F29,F32,F35,F38,F41,F44,F47)</f>
        <v>19</v>
      </c>
      <c r="G14" s="2">
        <f>SUM(G17,G20,G23,G26,G29,G32,G35,G38,G41,G44,G47)</f>
        <v>486</v>
      </c>
      <c r="H14" s="2">
        <f t="shared" ref="H14:AA14" si="3">SUM(H17,H20,H23,H26,H29,H32,H35,H38,H41,H44,H47)</f>
        <v>230</v>
      </c>
      <c r="I14" s="2">
        <f t="shared" si="3"/>
        <v>4121</v>
      </c>
      <c r="J14" s="2">
        <f t="shared" si="3"/>
        <v>1655</v>
      </c>
      <c r="K14" s="2">
        <f t="shared" si="3"/>
        <v>1409</v>
      </c>
      <c r="L14" s="2">
        <f t="shared" si="3"/>
        <v>250</v>
      </c>
      <c r="M14" s="2">
        <f t="shared" si="3"/>
        <v>726</v>
      </c>
      <c r="N14" s="2">
        <f t="shared" si="3"/>
        <v>32</v>
      </c>
      <c r="O14" s="2">
        <f t="shared" si="3"/>
        <v>409</v>
      </c>
      <c r="P14" s="2">
        <f t="shared" si="3"/>
        <v>752</v>
      </c>
      <c r="Q14" s="2">
        <f t="shared" si="3"/>
        <v>640</v>
      </c>
      <c r="R14" s="2">
        <f t="shared" si="3"/>
        <v>6726</v>
      </c>
      <c r="S14" s="2">
        <f t="shared" si="3"/>
        <v>1377</v>
      </c>
      <c r="T14" s="2">
        <f t="shared" si="3"/>
        <v>3889</v>
      </c>
      <c r="U14" s="2">
        <f t="shared" si="3"/>
        <v>536</v>
      </c>
      <c r="V14" s="2">
        <f t="shared" si="3"/>
        <v>13</v>
      </c>
      <c r="W14" s="2">
        <f t="shared" si="3"/>
        <v>3</v>
      </c>
      <c r="X14" s="2">
        <f t="shared" si="3"/>
        <v>3988</v>
      </c>
      <c r="Y14" s="2">
        <f t="shared" si="3"/>
        <v>883</v>
      </c>
      <c r="Z14" s="2">
        <f t="shared" si="3"/>
        <v>107</v>
      </c>
      <c r="AA14" s="2">
        <f t="shared" si="3"/>
        <v>2103</v>
      </c>
    </row>
    <row r="15" spans="1:27" ht="14.25" customHeight="1">
      <c r="A15" s="29" t="s">
        <v>17</v>
      </c>
      <c r="B15" s="6" t="s">
        <v>7</v>
      </c>
      <c r="C15" s="8">
        <f t="shared" ref="C15:C47" si="4">D15+AA15</f>
        <v>4629</v>
      </c>
      <c r="D15" s="8">
        <f t="shared" si="0"/>
        <v>4627</v>
      </c>
      <c r="E15" s="8">
        <f t="shared" ref="E15:AA15" si="5">SUM(E16:E17)</f>
        <v>0</v>
      </c>
      <c r="F15" s="8">
        <f t="shared" si="5"/>
        <v>0</v>
      </c>
      <c r="G15" s="8">
        <f t="shared" si="5"/>
        <v>0</v>
      </c>
      <c r="H15" s="8">
        <f t="shared" si="5"/>
        <v>0</v>
      </c>
      <c r="I15" s="8">
        <f t="shared" si="5"/>
        <v>0</v>
      </c>
      <c r="J15" s="8">
        <f t="shared" si="5"/>
        <v>874</v>
      </c>
      <c r="K15" s="8">
        <f t="shared" si="5"/>
        <v>0</v>
      </c>
      <c r="L15" s="8">
        <f t="shared" si="5"/>
        <v>63</v>
      </c>
      <c r="M15" s="8">
        <f t="shared" si="5"/>
        <v>0</v>
      </c>
      <c r="N15" s="8">
        <f t="shared" si="5"/>
        <v>8</v>
      </c>
      <c r="O15" s="8">
        <f t="shared" si="5"/>
        <v>433</v>
      </c>
      <c r="P15" s="8">
        <f t="shared" si="5"/>
        <v>27</v>
      </c>
      <c r="Q15" s="8">
        <f t="shared" si="5"/>
        <v>1014</v>
      </c>
      <c r="R15" s="8">
        <f t="shared" si="5"/>
        <v>259</v>
      </c>
      <c r="S15" s="8">
        <f t="shared" si="5"/>
        <v>1594</v>
      </c>
      <c r="T15" s="8">
        <f t="shared" si="5"/>
        <v>96</v>
      </c>
      <c r="U15" s="8">
        <f t="shared" si="5"/>
        <v>229</v>
      </c>
      <c r="V15" s="8">
        <f t="shared" si="5"/>
        <v>0</v>
      </c>
      <c r="W15" s="8">
        <f t="shared" si="5"/>
        <v>0</v>
      </c>
      <c r="X15" s="8">
        <f t="shared" si="5"/>
        <v>4</v>
      </c>
      <c r="Y15" s="8">
        <f t="shared" si="5"/>
        <v>26</v>
      </c>
      <c r="Z15" s="8">
        <f t="shared" si="5"/>
        <v>0</v>
      </c>
      <c r="AA15" s="8">
        <f t="shared" si="5"/>
        <v>2</v>
      </c>
    </row>
    <row r="16" spans="1:27" ht="14.25" customHeight="1">
      <c r="A16" s="30"/>
      <c r="B16" s="6" t="s">
        <v>15</v>
      </c>
      <c r="C16" s="2">
        <f t="shared" si="4"/>
        <v>2366</v>
      </c>
      <c r="D16" s="2">
        <f t="shared" si="0"/>
        <v>2365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430</v>
      </c>
      <c r="K16" s="2">
        <v>0</v>
      </c>
      <c r="L16" s="2">
        <v>35</v>
      </c>
      <c r="M16" s="2">
        <v>0</v>
      </c>
      <c r="N16" s="2">
        <v>1</v>
      </c>
      <c r="O16" s="2">
        <v>90</v>
      </c>
      <c r="P16" s="2">
        <v>13</v>
      </c>
      <c r="Q16" s="2">
        <v>516</v>
      </c>
      <c r="R16" s="2">
        <v>160</v>
      </c>
      <c r="S16" s="2">
        <v>932</v>
      </c>
      <c r="T16" s="2">
        <v>51</v>
      </c>
      <c r="U16" s="2">
        <v>121</v>
      </c>
      <c r="V16" s="2">
        <v>0</v>
      </c>
      <c r="W16" s="2">
        <v>0</v>
      </c>
      <c r="X16" s="2">
        <v>2</v>
      </c>
      <c r="Y16" s="2">
        <v>14</v>
      </c>
      <c r="Z16" s="2">
        <v>0</v>
      </c>
      <c r="AA16" s="2">
        <v>1</v>
      </c>
    </row>
    <row r="17" spans="1:27" ht="14.25" customHeight="1">
      <c r="A17" s="31"/>
      <c r="B17" s="6" t="s">
        <v>16</v>
      </c>
      <c r="C17" s="2">
        <f t="shared" si="4"/>
        <v>2263</v>
      </c>
      <c r="D17" s="2">
        <f t="shared" si="0"/>
        <v>2262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444</v>
      </c>
      <c r="K17" s="2">
        <v>0</v>
      </c>
      <c r="L17" s="2">
        <v>28</v>
      </c>
      <c r="M17" s="2">
        <v>0</v>
      </c>
      <c r="N17" s="2">
        <v>7</v>
      </c>
      <c r="O17" s="2">
        <v>343</v>
      </c>
      <c r="P17" s="2">
        <v>14</v>
      </c>
      <c r="Q17" s="2">
        <v>498</v>
      </c>
      <c r="R17" s="2">
        <v>99</v>
      </c>
      <c r="S17" s="2">
        <v>662</v>
      </c>
      <c r="T17" s="2">
        <v>45</v>
      </c>
      <c r="U17" s="2">
        <v>108</v>
      </c>
      <c r="V17" s="2">
        <v>0</v>
      </c>
      <c r="W17" s="2">
        <v>0</v>
      </c>
      <c r="X17" s="2">
        <v>2</v>
      </c>
      <c r="Y17" s="2">
        <v>12</v>
      </c>
      <c r="Z17" s="2">
        <v>0</v>
      </c>
      <c r="AA17" s="2">
        <v>1</v>
      </c>
    </row>
    <row r="18" spans="1:27" ht="14.25" customHeight="1">
      <c r="A18" s="29" t="s">
        <v>18</v>
      </c>
      <c r="B18" s="6" t="s">
        <v>7</v>
      </c>
      <c r="C18" s="7">
        <f t="shared" si="4"/>
        <v>5015</v>
      </c>
      <c r="D18" s="7">
        <f t="shared" si="0"/>
        <v>5015</v>
      </c>
      <c r="E18" s="7">
        <f t="shared" ref="E18:AA18" si="6">SUM(E19:E20)</f>
        <v>0</v>
      </c>
      <c r="F18" s="7">
        <f t="shared" si="6"/>
        <v>1</v>
      </c>
      <c r="G18" s="7">
        <f t="shared" si="6"/>
        <v>30</v>
      </c>
      <c r="H18" s="7">
        <f t="shared" si="6"/>
        <v>189</v>
      </c>
      <c r="I18" s="7">
        <f t="shared" si="6"/>
        <v>1146</v>
      </c>
      <c r="J18" s="7">
        <f t="shared" si="6"/>
        <v>1826</v>
      </c>
      <c r="K18" s="7">
        <f t="shared" si="6"/>
        <v>137</v>
      </c>
      <c r="L18" s="7">
        <f t="shared" si="6"/>
        <v>100</v>
      </c>
      <c r="M18" s="7">
        <f t="shared" si="6"/>
        <v>222</v>
      </c>
      <c r="N18" s="7">
        <f t="shared" si="6"/>
        <v>6</v>
      </c>
      <c r="O18" s="7">
        <f t="shared" si="6"/>
        <v>78</v>
      </c>
      <c r="P18" s="7">
        <f t="shared" si="6"/>
        <v>58</v>
      </c>
      <c r="Q18" s="7">
        <f t="shared" si="6"/>
        <v>21</v>
      </c>
      <c r="R18" s="7">
        <f t="shared" si="6"/>
        <v>792</v>
      </c>
      <c r="S18" s="7">
        <f t="shared" si="6"/>
        <v>341</v>
      </c>
      <c r="T18" s="7">
        <f t="shared" si="6"/>
        <v>59</v>
      </c>
      <c r="U18" s="7">
        <f t="shared" si="6"/>
        <v>8</v>
      </c>
      <c r="V18" s="7">
        <f t="shared" si="6"/>
        <v>0</v>
      </c>
      <c r="W18" s="7">
        <f t="shared" si="6"/>
        <v>0</v>
      </c>
      <c r="X18" s="7">
        <f t="shared" si="6"/>
        <v>1</v>
      </c>
      <c r="Y18" s="7">
        <f t="shared" si="6"/>
        <v>0</v>
      </c>
      <c r="Z18" s="7">
        <f t="shared" si="6"/>
        <v>0</v>
      </c>
      <c r="AA18" s="7">
        <f t="shared" si="6"/>
        <v>0</v>
      </c>
    </row>
    <row r="19" spans="1:27" ht="14.25" customHeight="1">
      <c r="A19" s="30"/>
      <c r="B19" s="6" t="s">
        <v>15</v>
      </c>
      <c r="C19" s="2">
        <f t="shared" si="4"/>
        <v>2582</v>
      </c>
      <c r="D19" s="2">
        <f t="shared" si="0"/>
        <v>2582</v>
      </c>
      <c r="E19" s="2">
        <v>0</v>
      </c>
      <c r="F19" s="2">
        <v>0</v>
      </c>
      <c r="G19" s="2">
        <v>19</v>
      </c>
      <c r="H19" s="2">
        <v>119</v>
      </c>
      <c r="I19" s="2">
        <v>507</v>
      </c>
      <c r="J19" s="2">
        <v>949</v>
      </c>
      <c r="K19" s="2">
        <v>92</v>
      </c>
      <c r="L19" s="2">
        <v>65</v>
      </c>
      <c r="M19" s="2">
        <v>50</v>
      </c>
      <c r="N19" s="2">
        <v>3</v>
      </c>
      <c r="O19" s="2">
        <v>21</v>
      </c>
      <c r="P19" s="2">
        <v>38</v>
      </c>
      <c r="Q19" s="2">
        <v>14</v>
      </c>
      <c r="R19" s="2">
        <v>456</v>
      </c>
      <c r="S19" s="2">
        <v>207</v>
      </c>
      <c r="T19" s="2">
        <v>37</v>
      </c>
      <c r="U19" s="2">
        <v>5</v>
      </c>
      <c r="V19" s="2">
        <v>0</v>
      </c>
      <c r="W19" s="2">
        <v>0</v>
      </c>
      <c r="X19" s="2">
        <v>0</v>
      </c>
      <c r="Y19" s="2">
        <v>0</v>
      </c>
      <c r="Z19" s="2">
        <v>0</v>
      </c>
      <c r="AA19" s="2">
        <v>0</v>
      </c>
    </row>
    <row r="20" spans="1:27" ht="14.25" customHeight="1">
      <c r="A20" s="31"/>
      <c r="B20" s="6" t="s">
        <v>16</v>
      </c>
      <c r="C20" s="2">
        <f t="shared" si="4"/>
        <v>2433</v>
      </c>
      <c r="D20" s="2">
        <f t="shared" si="0"/>
        <v>2433</v>
      </c>
      <c r="E20" s="2">
        <v>0</v>
      </c>
      <c r="F20" s="2">
        <v>1</v>
      </c>
      <c r="G20" s="2">
        <v>11</v>
      </c>
      <c r="H20" s="2">
        <v>70</v>
      </c>
      <c r="I20" s="2">
        <v>639</v>
      </c>
      <c r="J20" s="2">
        <v>877</v>
      </c>
      <c r="K20" s="2">
        <v>45</v>
      </c>
      <c r="L20" s="2">
        <v>35</v>
      </c>
      <c r="M20" s="2">
        <v>172</v>
      </c>
      <c r="N20" s="2">
        <v>3</v>
      </c>
      <c r="O20" s="2">
        <v>57</v>
      </c>
      <c r="P20" s="2">
        <v>20</v>
      </c>
      <c r="Q20" s="2">
        <v>7</v>
      </c>
      <c r="R20" s="2">
        <v>336</v>
      </c>
      <c r="S20" s="2">
        <v>134</v>
      </c>
      <c r="T20" s="2">
        <v>22</v>
      </c>
      <c r="U20" s="2">
        <v>3</v>
      </c>
      <c r="V20" s="2">
        <v>0</v>
      </c>
      <c r="W20" s="2">
        <v>0</v>
      </c>
      <c r="X20" s="2">
        <v>1</v>
      </c>
      <c r="Y20" s="2">
        <v>0</v>
      </c>
      <c r="Z20" s="2">
        <v>0</v>
      </c>
      <c r="AA20" s="2">
        <v>0</v>
      </c>
    </row>
    <row r="21" spans="1:27" ht="14.25" customHeight="1">
      <c r="A21" s="29" t="s">
        <v>19</v>
      </c>
      <c r="B21" s="6" t="s">
        <v>7</v>
      </c>
      <c r="C21" s="7">
        <f t="shared" si="4"/>
        <v>5131</v>
      </c>
      <c r="D21" s="7">
        <f t="shared" si="0"/>
        <v>5129</v>
      </c>
      <c r="E21" s="7">
        <f t="shared" ref="E21:AA21" si="7">SUM(E22:E23)</f>
        <v>1</v>
      </c>
      <c r="F21" s="7">
        <f t="shared" si="7"/>
        <v>10</v>
      </c>
      <c r="G21" s="7">
        <f t="shared" si="7"/>
        <v>374</v>
      </c>
      <c r="H21" s="7">
        <f t="shared" si="7"/>
        <v>146</v>
      </c>
      <c r="I21" s="7">
        <f t="shared" si="7"/>
        <v>2275</v>
      </c>
      <c r="J21" s="7">
        <f t="shared" si="7"/>
        <v>361</v>
      </c>
      <c r="K21" s="7">
        <f t="shared" si="7"/>
        <v>209</v>
      </c>
      <c r="L21" s="7">
        <f t="shared" si="7"/>
        <v>101</v>
      </c>
      <c r="M21" s="7">
        <f t="shared" si="7"/>
        <v>104</v>
      </c>
      <c r="N21" s="7">
        <f t="shared" si="7"/>
        <v>5</v>
      </c>
      <c r="O21" s="7">
        <f t="shared" si="7"/>
        <v>10</v>
      </c>
      <c r="P21" s="7">
        <f t="shared" si="7"/>
        <v>59</v>
      </c>
      <c r="Q21" s="7">
        <f t="shared" si="7"/>
        <v>13</v>
      </c>
      <c r="R21" s="7">
        <f t="shared" si="7"/>
        <v>1034</v>
      </c>
      <c r="S21" s="7">
        <f t="shared" si="7"/>
        <v>276</v>
      </c>
      <c r="T21" s="7">
        <f t="shared" si="7"/>
        <v>109</v>
      </c>
      <c r="U21" s="7">
        <f t="shared" si="7"/>
        <v>32</v>
      </c>
      <c r="V21" s="7">
        <f t="shared" si="7"/>
        <v>0</v>
      </c>
      <c r="W21" s="7">
        <f t="shared" si="7"/>
        <v>0</v>
      </c>
      <c r="X21" s="7">
        <f t="shared" si="7"/>
        <v>6</v>
      </c>
      <c r="Y21" s="7">
        <f t="shared" si="7"/>
        <v>4</v>
      </c>
      <c r="Z21" s="7">
        <f t="shared" si="7"/>
        <v>0</v>
      </c>
      <c r="AA21" s="7">
        <f t="shared" si="7"/>
        <v>2</v>
      </c>
    </row>
    <row r="22" spans="1:27" ht="14.25" customHeight="1">
      <c r="A22" s="30"/>
      <c r="B22" s="6" t="s">
        <v>15</v>
      </c>
      <c r="C22" s="2">
        <f t="shared" si="4"/>
        <v>2636</v>
      </c>
      <c r="D22" s="2">
        <f t="shared" si="0"/>
        <v>2634</v>
      </c>
      <c r="E22" s="2">
        <v>1</v>
      </c>
      <c r="F22" s="2">
        <v>8</v>
      </c>
      <c r="G22" s="2">
        <v>234</v>
      </c>
      <c r="H22" s="2">
        <v>80</v>
      </c>
      <c r="I22" s="2">
        <v>1036</v>
      </c>
      <c r="J22" s="2">
        <v>225</v>
      </c>
      <c r="K22" s="2">
        <v>127</v>
      </c>
      <c r="L22" s="2">
        <v>68</v>
      </c>
      <c r="M22" s="2">
        <v>22</v>
      </c>
      <c r="N22" s="2">
        <v>1</v>
      </c>
      <c r="O22" s="2">
        <v>5</v>
      </c>
      <c r="P22" s="2">
        <v>28</v>
      </c>
      <c r="Q22" s="2">
        <v>7</v>
      </c>
      <c r="R22" s="2">
        <v>548</v>
      </c>
      <c r="S22" s="2">
        <v>163</v>
      </c>
      <c r="T22" s="2">
        <v>60</v>
      </c>
      <c r="U22" s="2">
        <v>15</v>
      </c>
      <c r="V22" s="2">
        <v>0</v>
      </c>
      <c r="W22" s="2">
        <v>0</v>
      </c>
      <c r="X22" s="2">
        <v>4</v>
      </c>
      <c r="Y22" s="2">
        <v>2</v>
      </c>
      <c r="Z22" s="2">
        <v>0</v>
      </c>
      <c r="AA22" s="2">
        <v>2</v>
      </c>
    </row>
    <row r="23" spans="1:27" ht="14.25" customHeight="1">
      <c r="A23" s="31"/>
      <c r="B23" s="6" t="s">
        <v>16</v>
      </c>
      <c r="C23" s="2">
        <f t="shared" si="4"/>
        <v>2495</v>
      </c>
      <c r="D23" s="2">
        <f t="shared" si="0"/>
        <v>2495</v>
      </c>
      <c r="E23" s="2">
        <v>0</v>
      </c>
      <c r="F23" s="2">
        <v>2</v>
      </c>
      <c r="G23" s="2">
        <v>140</v>
      </c>
      <c r="H23" s="2">
        <v>66</v>
      </c>
      <c r="I23" s="2">
        <v>1239</v>
      </c>
      <c r="J23" s="2">
        <v>136</v>
      </c>
      <c r="K23" s="2">
        <v>82</v>
      </c>
      <c r="L23" s="2">
        <v>33</v>
      </c>
      <c r="M23" s="2">
        <v>82</v>
      </c>
      <c r="N23" s="2">
        <v>4</v>
      </c>
      <c r="O23" s="2">
        <v>5</v>
      </c>
      <c r="P23" s="2">
        <v>31</v>
      </c>
      <c r="Q23" s="2">
        <v>6</v>
      </c>
      <c r="R23" s="2">
        <v>486</v>
      </c>
      <c r="S23" s="2">
        <v>113</v>
      </c>
      <c r="T23" s="2">
        <v>49</v>
      </c>
      <c r="U23" s="2">
        <v>17</v>
      </c>
      <c r="V23" s="2">
        <v>0</v>
      </c>
      <c r="W23" s="2">
        <v>0</v>
      </c>
      <c r="X23" s="2">
        <v>2</v>
      </c>
      <c r="Y23" s="2">
        <v>2</v>
      </c>
      <c r="Z23" s="2">
        <v>0</v>
      </c>
      <c r="AA23" s="2">
        <v>0</v>
      </c>
    </row>
    <row r="24" spans="1:27" ht="14.25" customHeight="1">
      <c r="A24" s="29" t="s">
        <v>20</v>
      </c>
      <c r="B24" s="6" t="s">
        <v>7</v>
      </c>
      <c r="C24" s="7">
        <f t="shared" si="4"/>
        <v>5540</v>
      </c>
      <c r="D24" s="7">
        <f t="shared" si="0"/>
        <v>5539</v>
      </c>
      <c r="E24" s="7">
        <f t="shared" ref="E24:AA24" si="8">SUM(E25:E26)</f>
        <v>15</v>
      </c>
      <c r="F24" s="7">
        <f t="shared" si="8"/>
        <v>14</v>
      </c>
      <c r="G24" s="7">
        <f t="shared" si="8"/>
        <v>357</v>
      </c>
      <c r="H24" s="7">
        <f t="shared" si="8"/>
        <v>83</v>
      </c>
      <c r="I24" s="7">
        <f t="shared" si="8"/>
        <v>1887</v>
      </c>
      <c r="J24" s="7">
        <f t="shared" si="8"/>
        <v>169</v>
      </c>
      <c r="K24" s="7">
        <f t="shared" si="8"/>
        <v>424</v>
      </c>
      <c r="L24" s="7">
        <f t="shared" si="8"/>
        <v>115</v>
      </c>
      <c r="M24" s="7">
        <f t="shared" si="8"/>
        <v>82</v>
      </c>
      <c r="N24" s="7">
        <f t="shared" si="8"/>
        <v>7</v>
      </c>
      <c r="O24" s="7">
        <f t="shared" si="8"/>
        <v>3</v>
      </c>
      <c r="P24" s="7">
        <f t="shared" si="8"/>
        <v>98</v>
      </c>
      <c r="Q24" s="7">
        <f t="shared" si="8"/>
        <v>38</v>
      </c>
      <c r="R24" s="7">
        <f t="shared" si="8"/>
        <v>1523</v>
      </c>
      <c r="S24" s="7">
        <f t="shared" si="8"/>
        <v>285</v>
      </c>
      <c r="T24" s="7">
        <f t="shared" si="8"/>
        <v>290</v>
      </c>
      <c r="U24" s="7">
        <f t="shared" si="8"/>
        <v>82</v>
      </c>
      <c r="V24" s="7">
        <f t="shared" si="8"/>
        <v>0</v>
      </c>
      <c r="W24" s="7">
        <f t="shared" si="8"/>
        <v>0</v>
      </c>
      <c r="X24" s="7">
        <f t="shared" si="8"/>
        <v>34</v>
      </c>
      <c r="Y24" s="7">
        <f t="shared" si="8"/>
        <v>32</v>
      </c>
      <c r="Z24" s="7">
        <f t="shared" si="8"/>
        <v>1</v>
      </c>
      <c r="AA24" s="7">
        <f t="shared" si="8"/>
        <v>1</v>
      </c>
    </row>
    <row r="25" spans="1:27" ht="14.25" customHeight="1">
      <c r="A25" s="30"/>
      <c r="B25" s="6" t="s">
        <v>15</v>
      </c>
      <c r="C25" s="2">
        <f t="shared" si="4"/>
        <v>2774</v>
      </c>
      <c r="D25" s="2">
        <f t="shared" si="0"/>
        <v>2774</v>
      </c>
      <c r="E25" s="2">
        <v>9</v>
      </c>
      <c r="F25" s="2">
        <v>9</v>
      </c>
      <c r="G25" s="2">
        <v>224</v>
      </c>
      <c r="H25" s="2">
        <v>47</v>
      </c>
      <c r="I25" s="2">
        <v>897</v>
      </c>
      <c r="J25" s="2">
        <v>106</v>
      </c>
      <c r="K25" s="2">
        <v>198</v>
      </c>
      <c r="L25" s="2">
        <v>60</v>
      </c>
      <c r="M25" s="2">
        <v>21</v>
      </c>
      <c r="N25" s="2">
        <v>7</v>
      </c>
      <c r="O25" s="2">
        <v>1</v>
      </c>
      <c r="P25" s="2">
        <v>45</v>
      </c>
      <c r="Q25" s="2">
        <v>12</v>
      </c>
      <c r="R25" s="2">
        <v>797</v>
      </c>
      <c r="S25" s="2">
        <v>164</v>
      </c>
      <c r="T25" s="2">
        <v>144</v>
      </c>
      <c r="U25" s="2">
        <v>29</v>
      </c>
      <c r="V25" s="2">
        <v>0</v>
      </c>
      <c r="W25" s="2">
        <v>0</v>
      </c>
      <c r="X25" s="2">
        <v>2</v>
      </c>
      <c r="Y25" s="2">
        <v>2</v>
      </c>
      <c r="Z25" s="2">
        <v>0</v>
      </c>
      <c r="AA25" s="2">
        <v>0</v>
      </c>
    </row>
    <row r="26" spans="1:27" ht="14.25" customHeight="1">
      <c r="A26" s="31"/>
      <c r="B26" s="6" t="s">
        <v>16</v>
      </c>
      <c r="C26" s="2">
        <f t="shared" si="4"/>
        <v>2766</v>
      </c>
      <c r="D26" s="2">
        <f t="shared" si="0"/>
        <v>2765</v>
      </c>
      <c r="E26" s="2">
        <v>6</v>
      </c>
      <c r="F26" s="2">
        <v>5</v>
      </c>
      <c r="G26" s="2">
        <v>133</v>
      </c>
      <c r="H26" s="2">
        <v>36</v>
      </c>
      <c r="I26" s="2">
        <v>990</v>
      </c>
      <c r="J26" s="2">
        <v>63</v>
      </c>
      <c r="K26" s="2">
        <v>226</v>
      </c>
      <c r="L26" s="2">
        <v>55</v>
      </c>
      <c r="M26" s="2">
        <v>61</v>
      </c>
      <c r="N26" s="2">
        <v>0</v>
      </c>
      <c r="O26" s="2">
        <v>2</v>
      </c>
      <c r="P26" s="2">
        <v>53</v>
      </c>
      <c r="Q26" s="2">
        <v>26</v>
      </c>
      <c r="R26" s="2">
        <v>726</v>
      </c>
      <c r="S26" s="2">
        <v>121</v>
      </c>
      <c r="T26" s="2">
        <v>146</v>
      </c>
      <c r="U26" s="2">
        <v>53</v>
      </c>
      <c r="V26" s="2">
        <v>0</v>
      </c>
      <c r="W26" s="2">
        <v>0</v>
      </c>
      <c r="X26" s="2">
        <v>32</v>
      </c>
      <c r="Y26" s="2">
        <v>30</v>
      </c>
      <c r="Z26" s="2">
        <v>1</v>
      </c>
      <c r="AA26" s="2">
        <v>1</v>
      </c>
    </row>
    <row r="27" spans="1:27" ht="14.25" customHeight="1">
      <c r="A27" s="29" t="s">
        <v>21</v>
      </c>
      <c r="B27" s="6" t="s">
        <v>7</v>
      </c>
      <c r="C27" s="7">
        <f t="shared" si="4"/>
        <v>6399</v>
      </c>
      <c r="D27" s="7">
        <f t="shared" si="0"/>
        <v>6387</v>
      </c>
      <c r="E27" s="7">
        <f t="shared" ref="E27:AA27" si="9">SUM(E28:E29)</f>
        <v>16</v>
      </c>
      <c r="F27" s="7">
        <f t="shared" si="9"/>
        <v>8</v>
      </c>
      <c r="G27" s="7">
        <f t="shared" si="9"/>
        <v>236</v>
      </c>
      <c r="H27" s="7">
        <f t="shared" si="9"/>
        <v>62</v>
      </c>
      <c r="I27" s="7">
        <f t="shared" si="9"/>
        <v>1228</v>
      </c>
      <c r="J27" s="7">
        <f t="shared" si="9"/>
        <v>92</v>
      </c>
      <c r="K27" s="7">
        <f t="shared" si="9"/>
        <v>788</v>
      </c>
      <c r="L27" s="7">
        <f t="shared" si="9"/>
        <v>101</v>
      </c>
      <c r="M27" s="7">
        <f t="shared" si="9"/>
        <v>154</v>
      </c>
      <c r="N27" s="7">
        <f t="shared" si="9"/>
        <v>14</v>
      </c>
      <c r="O27" s="7">
        <f t="shared" si="9"/>
        <v>2</v>
      </c>
      <c r="P27" s="7">
        <f t="shared" si="9"/>
        <v>127</v>
      </c>
      <c r="Q27" s="7">
        <f t="shared" si="9"/>
        <v>38</v>
      </c>
      <c r="R27" s="7">
        <f t="shared" si="9"/>
        <v>2514</v>
      </c>
      <c r="S27" s="7">
        <f t="shared" si="9"/>
        <v>278</v>
      </c>
      <c r="T27" s="7">
        <f t="shared" si="9"/>
        <v>534</v>
      </c>
      <c r="U27" s="7">
        <f t="shared" si="9"/>
        <v>103</v>
      </c>
      <c r="V27" s="7">
        <f t="shared" si="9"/>
        <v>0</v>
      </c>
      <c r="W27" s="7">
        <f t="shared" si="9"/>
        <v>0</v>
      </c>
      <c r="X27" s="7">
        <f t="shared" si="9"/>
        <v>51</v>
      </c>
      <c r="Y27" s="7">
        <f t="shared" si="9"/>
        <v>41</v>
      </c>
      <c r="Z27" s="7">
        <f t="shared" si="9"/>
        <v>0</v>
      </c>
      <c r="AA27" s="7">
        <f t="shared" si="9"/>
        <v>12</v>
      </c>
    </row>
    <row r="28" spans="1:27" ht="14.25" customHeight="1">
      <c r="A28" s="30"/>
      <c r="B28" s="6" t="s">
        <v>15</v>
      </c>
      <c r="C28" s="2">
        <f t="shared" si="4"/>
        <v>3282</v>
      </c>
      <c r="D28" s="2">
        <f t="shared" si="0"/>
        <v>3276</v>
      </c>
      <c r="E28" s="2">
        <v>13</v>
      </c>
      <c r="F28" s="2">
        <v>5</v>
      </c>
      <c r="G28" s="2">
        <v>144</v>
      </c>
      <c r="H28" s="2">
        <v>41</v>
      </c>
      <c r="I28" s="2">
        <v>608</v>
      </c>
      <c r="J28" s="2">
        <v>49</v>
      </c>
      <c r="K28" s="2">
        <v>356</v>
      </c>
      <c r="L28" s="2">
        <v>54</v>
      </c>
      <c r="M28" s="2">
        <v>65</v>
      </c>
      <c r="N28" s="2">
        <v>7</v>
      </c>
      <c r="O28" s="2">
        <v>0</v>
      </c>
      <c r="P28" s="2">
        <v>43</v>
      </c>
      <c r="Q28" s="2">
        <v>16</v>
      </c>
      <c r="R28" s="2">
        <v>1371</v>
      </c>
      <c r="S28" s="2">
        <v>187</v>
      </c>
      <c r="T28" s="2">
        <v>248</v>
      </c>
      <c r="U28" s="2">
        <v>49</v>
      </c>
      <c r="V28" s="2">
        <v>0</v>
      </c>
      <c r="W28" s="2">
        <v>0</v>
      </c>
      <c r="X28" s="2">
        <v>15</v>
      </c>
      <c r="Y28" s="2">
        <v>5</v>
      </c>
      <c r="Z28" s="2">
        <v>0</v>
      </c>
      <c r="AA28" s="2">
        <v>6</v>
      </c>
    </row>
    <row r="29" spans="1:27" ht="14.25" customHeight="1">
      <c r="A29" s="31"/>
      <c r="B29" s="6" t="s">
        <v>16</v>
      </c>
      <c r="C29" s="2">
        <f t="shared" si="4"/>
        <v>3117</v>
      </c>
      <c r="D29" s="2">
        <f t="shared" si="0"/>
        <v>3111</v>
      </c>
      <c r="E29" s="2">
        <v>3</v>
      </c>
      <c r="F29" s="2">
        <v>3</v>
      </c>
      <c r="G29" s="2">
        <v>92</v>
      </c>
      <c r="H29" s="2">
        <v>21</v>
      </c>
      <c r="I29" s="2">
        <v>620</v>
      </c>
      <c r="J29" s="2">
        <v>43</v>
      </c>
      <c r="K29" s="2">
        <v>432</v>
      </c>
      <c r="L29" s="2">
        <v>47</v>
      </c>
      <c r="M29" s="2">
        <v>89</v>
      </c>
      <c r="N29" s="2">
        <v>7</v>
      </c>
      <c r="O29" s="2">
        <v>2</v>
      </c>
      <c r="P29" s="2">
        <v>84</v>
      </c>
      <c r="Q29" s="2">
        <v>22</v>
      </c>
      <c r="R29" s="2">
        <v>1143</v>
      </c>
      <c r="S29" s="2">
        <v>91</v>
      </c>
      <c r="T29" s="2">
        <v>286</v>
      </c>
      <c r="U29" s="2">
        <v>54</v>
      </c>
      <c r="V29" s="2">
        <v>0</v>
      </c>
      <c r="W29" s="2">
        <v>0</v>
      </c>
      <c r="X29" s="2">
        <v>36</v>
      </c>
      <c r="Y29" s="2">
        <v>36</v>
      </c>
      <c r="Z29" s="2">
        <v>0</v>
      </c>
      <c r="AA29" s="2">
        <v>6</v>
      </c>
    </row>
    <row r="30" spans="1:27" ht="14.25" customHeight="1">
      <c r="A30" s="29" t="s">
        <v>22</v>
      </c>
      <c r="B30" s="6" t="s">
        <v>7</v>
      </c>
      <c r="C30" s="7">
        <f t="shared" si="4"/>
        <v>5616</v>
      </c>
      <c r="D30" s="7">
        <f t="shared" si="0"/>
        <v>5606</v>
      </c>
      <c r="E30" s="7">
        <f t="shared" ref="E30:AA30" si="10">SUM(E31:E32)</f>
        <v>5</v>
      </c>
      <c r="F30" s="7">
        <f t="shared" si="10"/>
        <v>9</v>
      </c>
      <c r="G30" s="7">
        <f t="shared" si="10"/>
        <v>129</v>
      </c>
      <c r="H30" s="7">
        <f t="shared" si="10"/>
        <v>47</v>
      </c>
      <c r="I30" s="7">
        <f t="shared" si="10"/>
        <v>597</v>
      </c>
      <c r="J30" s="7">
        <f t="shared" si="10"/>
        <v>41</v>
      </c>
      <c r="K30" s="7">
        <f t="shared" si="10"/>
        <v>617</v>
      </c>
      <c r="L30" s="7">
        <f t="shared" si="10"/>
        <v>48</v>
      </c>
      <c r="M30" s="7">
        <f t="shared" si="10"/>
        <v>270</v>
      </c>
      <c r="N30" s="7">
        <f t="shared" si="10"/>
        <v>9</v>
      </c>
      <c r="O30" s="7">
        <f t="shared" si="10"/>
        <v>4</v>
      </c>
      <c r="P30" s="7">
        <f t="shared" si="10"/>
        <v>182</v>
      </c>
      <c r="Q30" s="7">
        <f t="shared" si="10"/>
        <v>37</v>
      </c>
      <c r="R30" s="7">
        <f t="shared" si="10"/>
        <v>2510</v>
      </c>
      <c r="S30" s="7">
        <f t="shared" si="10"/>
        <v>215</v>
      </c>
      <c r="T30" s="7">
        <f t="shared" si="10"/>
        <v>747</v>
      </c>
      <c r="U30" s="7">
        <f t="shared" si="10"/>
        <v>67</v>
      </c>
      <c r="V30" s="7">
        <f t="shared" si="10"/>
        <v>0</v>
      </c>
      <c r="W30" s="7">
        <f t="shared" si="10"/>
        <v>0</v>
      </c>
      <c r="X30" s="7">
        <f t="shared" si="10"/>
        <v>50</v>
      </c>
      <c r="Y30" s="7">
        <f t="shared" si="10"/>
        <v>22</v>
      </c>
      <c r="Z30" s="7">
        <f t="shared" si="10"/>
        <v>0</v>
      </c>
      <c r="AA30" s="7">
        <f t="shared" si="10"/>
        <v>10</v>
      </c>
    </row>
    <row r="31" spans="1:27" ht="14.25" customHeight="1">
      <c r="A31" s="30"/>
      <c r="B31" s="6" t="s">
        <v>15</v>
      </c>
      <c r="C31" s="2">
        <f t="shared" si="4"/>
        <v>2924</v>
      </c>
      <c r="D31" s="2">
        <f t="shared" si="0"/>
        <v>2923</v>
      </c>
      <c r="E31" s="2">
        <v>4</v>
      </c>
      <c r="F31" s="2">
        <v>6</v>
      </c>
      <c r="G31" s="2">
        <v>73</v>
      </c>
      <c r="H31" s="2">
        <v>25</v>
      </c>
      <c r="I31" s="2">
        <v>296</v>
      </c>
      <c r="J31" s="2">
        <v>20</v>
      </c>
      <c r="K31" s="2">
        <v>312</v>
      </c>
      <c r="L31" s="2">
        <v>29</v>
      </c>
      <c r="M31" s="2">
        <v>162</v>
      </c>
      <c r="N31" s="2">
        <v>7</v>
      </c>
      <c r="O31" s="2">
        <v>4</v>
      </c>
      <c r="P31" s="2">
        <v>77</v>
      </c>
      <c r="Q31" s="2">
        <v>13</v>
      </c>
      <c r="R31" s="2">
        <v>1308</v>
      </c>
      <c r="S31" s="2">
        <v>144</v>
      </c>
      <c r="T31" s="2">
        <v>389</v>
      </c>
      <c r="U31" s="2">
        <v>36</v>
      </c>
      <c r="V31" s="2">
        <v>0</v>
      </c>
      <c r="W31" s="3">
        <v>0</v>
      </c>
      <c r="X31" s="2">
        <v>13</v>
      </c>
      <c r="Y31" s="2">
        <v>5</v>
      </c>
      <c r="Z31" s="2">
        <v>0</v>
      </c>
      <c r="AA31" s="2">
        <v>1</v>
      </c>
    </row>
    <row r="32" spans="1:27" ht="14.25" customHeight="1">
      <c r="A32" s="31"/>
      <c r="B32" s="6" t="s">
        <v>16</v>
      </c>
      <c r="C32" s="2">
        <f t="shared" si="4"/>
        <v>2692</v>
      </c>
      <c r="D32" s="2">
        <f t="shared" si="0"/>
        <v>2683</v>
      </c>
      <c r="E32" s="2">
        <v>1</v>
      </c>
      <c r="F32" s="2">
        <v>3</v>
      </c>
      <c r="G32" s="2">
        <v>56</v>
      </c>
      <c r="H32" s="2">
        <v>22</v>
      </c>
      <c r="I32" s="2">
        <v>301</v>
      </c>
      <c r="J32" s="2">
        <v>21</v>
      </c>
      <c r="K32" s="2">
        <v>305</v>
      </c>
      <c r="L32" s="2">
        <v>19</v>
      </c>
      <c r="M32" s="2">
        <v>108</v>
      </c>
      <c r="N32" s="2">
        <v>2</v>
      </c>
      <c r="O32" s="2">
        <v>0</v>
      </c>
      <c r="P32" s="2">
        <v>105</v>
      </c>
      <c r="Q32" s="2">
        <v>24</v>
      </c>
      <c r="R32" s="2">
        <v>1202</v>
      </c>
      <c r="S32" s="2">
        <v>71</v>
      </c>
      <c r="T32" s="2">
        <v>358</v>
      </c>
      <c r="U32" s="2">
        <v>31</v>
      </c>
      <c r="V32" s="2">
        <v>0</v>
      </c>
      <c r="W32" s="2">
        <v>0</v>
      </c>
      <c r="X32" s="2">
        <v>37</v>
      </c>
      <c r="Y32" s="2">
        <v>17</v>
      </c>
      <c r="Z32" s="2">
        <v>0</v>
      </c>
      <c r="AA32" s="2">
        <v>9</v>
      </c>
    </row>
    <row r="33" spans="1:27" ht="14.25" customHeight="1">
      <c r="A33" s="29" t="s">
        <v>23</v>
      </c>
      <c r="B33" s="6" t="s">
        <v>7</v>
      </c>
      <c r="C33" s="7">
        <f t="shared" si="4"/>
        <v>5366</v>
      </c>
      <c r="D33" s="7">
        <f t="shared" si="0"/>
        <v>5349</v>
      </c>
      <c r="E33" s="7">
        <f t="shared" ref="E33:AA33" si="11">SUM(E34:E35)</f>
        <v>5</v>
      </c>
      <c r="F33" s="7">
        <f t="shared" si="11"/>
        <v>5</v>
      </c>
      <c r="G33" s="7">
        <f t="shared" si="11"/>
        <v>102</v>
      </c>
      <c r="H33" s="7">
        <f t="shared" si="11"/>
        <v>19</v>
      </c>
      <c r="I33" s="7">
        <f t="shared" si="11"/>
        <v>351</v>
      </c>
      <c r="J33" s="7">
        <f t="shared" si="11"/>
        <v>41</v>
      </c>
      <c r="K33" s="7">
        <f t="shared" si="11"/>
        <v>421</v>
      </c>
      <c r="L33" s="7">
        <f t="shared" si="11"/>
        <v>25</v>
      </c>
      <c r="M33" s="7">
        <f t="shared" si="11"/>
        <v>221</v>
      </c>
      <c r="N33" s="7">
        <f t="shared" si="11"/>
        <v>10</v>
      </c>
      <c r="O33" s="7">
        <f t="shared" si="11"/>
        <v>2</v>
      </c>
      <c r="P33" s="7">
        <f t="shared" si="11"/>
        <v>229</v>
      </c>
      <c r="Q33" s="7">
        <f t="shared" si="11"/>
        <v>42</v>
      </c>
      <c r="R33" s="7">
        <f t="shared" si="11"/>
        <v>2406</v>
      </c>
      <c r="S33" s="7">
        <f t="shared" si="11"/>
        <v>191</v>
      </c>
      <c r="T33" s="7">
        <f t="shared" si="11"/>
        <v>1124</v>
      </c>
      <c r="U33" s="7">
        <f t="shared" si="11"/>
        <v>63</v>
      </c>
      <c r="V33" s="7">
        <f t="shared" si="11"/>
        <v>0</v>
      </c>
      <c r="W33" s="7">
        <f t="shared" si="11"/>
        <v>0</v>
      </c>
      <c r="X33" s="7">
        <f t="shared" si="11"/>
        <v>71</v>
      </c>
      <c r="Y33" s="7">
        <f t="shared" si="11"/>
        <v>21</v>
      </c>
      <c r="Z33" s="7">
        <f t="shared" si="11"/>
        <v>0</v>
      </c>
      <c r="AA33" s="7">
        <f t="shared" si="11"/>
        <v>17</v>
      </c>
    </row>
    <row r="34" spans="1:27" ht="14.25" customHeight="1">
      <c r="A34" s="30"/>
      <c r="B34" s="6" t="s">
        <v>15</v>
      </c>
      <c r="C34" s="2">
        <f t="shared" si="4"/>
        <v>2859</v>
      </c>
      <c r="D34" s="2">
        <f t="shared" si="0"/>
        <v>2854</v>
      </c>
      <c r="E34" s="2">
        <v>4</v>
      </c>
      <c r="F34" s="2">
        <v>3</v>
      </c>
      <c r="G34" s="2">
        <v>71</v>
      </c>
      <c r="H34" s="2">
        <v>10</v>
      </c>
      <c r="I34" s="2">
        <v>194</v>
      </c>
      <c r="J34" s="2">
        <v>11</v>
      </c>
      <c r="K34" s="2">
        <v>253</v>
      </c>
      <c r="L34" s="2">
        <v>7</v>
      </c>
      <c r="M34" s="2">
        <v>141</v>
      </c>
      <c r="N34" s="2">
        <v>7</v>
      </c>
      <c r="O34" s="2">
        <v>2</v>
      </c>
      <c r="P34" s="2">
        <v>108</v>
      </c>
      <c r="Q34" s="2">
        <v>28</v>
      </c>
      <c r="R34" s="2">
        <v>1307</v>
      </c>
      <c r="S34" s="2">
        <v>125</v>
      </c>
      <c r="T34" s="2">
        <v>525</v>
      </c>
      <c r="U34" s="2">
        <v>33</v>
      </c>
      <c r="V34" s="2">
        <v>0</v>
      </c>
      <c r="W34" s="2">
        <v>0</v>
      </c>
      <c r="X34" s="2">
        <v>22</v>
      </c>
      <c r="Y34" s="2">
        <v>3</v>
      </c>
      <c r="Z34" s="2">
        <v>0</v>
      </c>
      <c r="AA34" s="2">
        <v>5</v>
      </c>
    </row>
    <row r="35" spans="1:27" ht="14.25" customHeight="1">
      <c r="A35" s="31"/>
      <c r="B35" s="6" t="s">
        <v>16</v>
      </c>
      <c r="C35" s="2">
        <f t="shared" si="4"/>
        <v>2507</v>
      </c>
      <c r="D35" s="2">
        <f t="shared" si="0"/>
        <v>2495</v>
      </c>
      <c r="E35" s="2">
        <v>1</v>
      </c>
      <c r="F35" s="2">
        <v>2</v>
      </c>
      <c r="G35" s="2">
        <v>31</v>
      </c>
      <c r="H35" s="2">
        <v>9</v>
      </c>
      <c r="I35" s="2">
        <v>157</v>
      </c>
      <c r="J35" s="2">
        <v>30</v>
      </c>
      <c r="K35" s="2">
        <v>168</v>
      </c>
      <c r="L35" s="2">
        <v>18</v>
      </c>
      <c r="M35" s="2">
        <v>80</v>
      </c>
      <c r="N35" s="2">
        <v>3</v>
      </c>
      <c r="O35" s="2">
        <v>0</v>
      </c>
      <c r="P35" s="2">
        <v>121</v>
      </c>
      <c r="Q35" s="2">
        <v>14</v>
      </c>
      <c r="R35" s="2">
        <v>1099</v>
      </c>
      <c r="S35" s="2">
        <v>66</v>
      </c>
      <c r="T35" s="2">
        <v>599</v>
      </c>
      <c r="U35" s="2">
        <v>30</v>
      </c>
      <c r="V35" s="2">
        <v>0</v>
      </c>
      <c r="W35" s="2">
        <v>0</v>
      </c>
      <c r="X35" s="2">
        <v>49</v>
      </c>
      <c r="Y35" s="2">
        <v>18</v>
      </c>
      <c r="Z35" s="2">
        <v>0</v>
      </c>
      <c r="AA35" s="2">
        <v>12</v>
      </c>
    </row>
    <row r="36" spans="1:27" ht="14.25" customHeight="1">
      <c r="A36" s="29" t="s">
        <v>24</v>
      </c>
      <c r="B36" s="6" t="s">
        <v>7</v>
      </c>
      <c r="C36" s="7">
        <f t="shared" si="4"/>
        <v>5477</v>
      </c>
      <c r="D36" s="7">
        <f t="shared" si="0"/>
        <v>5460</v>
      </c>
      <c r="E36" s="7">
        <f t="shared" ref="E36:AA36" si="12">SUM(E37:E38)</f>
        <v>6</v>
      </c>
      <c r="F36" s="7">
        <f t="shared" si="12"/>
        <v>4</v>
      </c>
      <c r="G36" s="7">
        <f t="shared" si="12"/>
        <v>58</v>
      </c>
      <c r="H36" s="7">
        <f t="shared" si="12"/>
        <v>12</v>
      </c>
      <c r="I36" s="7">
        <f t="shared" si="12"/>
        <v>230</v>
      </c>
      <c r="J36" s="7">
        <f t="shared" si="12"/>
        <v>28</v>
      </c>
      <c r="K36" s="7">
        <f t="shared" si="12"/>
        <v>230</v>
      </c>
      <c r="L36" s="7">
        <f t="shared" si="12"/>
        <v>15</v>
      </c>
      <c r="M36" s="7">
        <f t="shared" si="12"/>
        <v>210</v>
      </c>
      <c r="N36" s="7">
        <f t="shared" si="12"/>
        <v>17</v>
      </c>
      <c r="O36" s="7">
        <f t="shared" si="12"/>
        <v>0</v>
      </c>
      <c r="P36" s="7">
        <f t="shared" si="12"/>
        <v>234</v>
      </c>
      <c r="Q36" s="7">
        <f t="shared" si="12"/>
        <v>36</v>
      </c>
      <c r="R36" s="7">
        <f t="shared" si="12"/>
        <v>2011</v>
      </c>
      <c r="S36" s="7">
        <f t="shared" si="12"/>
        <v>146</v>
      </c>
      <c r="T36" s="7">
        <f t="shared" si="12"/>
        <v>1739</v>
      </c>
      <c r="U36" s="7">
        <f t="shared" si="12"/>
        <v>101</v>
      </c>
      <c r="V36" s="7">
        <f t="shared" si="12"/>
        <v>0</v>
      </c>
      <c r="W36" s="7">
        <f t="shared" si="12"/>
        <v>0</v>
      </c>
      <c r="X36" s="7">
        <f t="shared" si="12"/>
        <v>351</v>
      </c>
      <c r="Y36" s="7">
        <f t="shared" si="12"/>
        <v>32</v>
      </c>
      <c r="Z36" s="7">
        <f t="shared" si="12"/>
        <v>0</v>
      </c>
      <c r="AA36" s="7">
        <f t="shared" si="12"/>
        <v>17</v>
      </c>
    </row>
    <row r="37" spans="1:27" ht="14.25" customHeight="1">
      <c r="A37" s="30"/>
      <c r="B37" s="6" t="s">
        <v>15</v>
      </c>
      <c r="C37" s="2">
        <f t="shared" si="4"/>
        <v>2799</v>
      </c>
      <c r="D37" s="2">
        <f t="shared" si="0"/>
        <v>2795</v>
      </c>
      <c r="E37" s="2">
        <v>5</v>
      </c>
      <c r="F37" s="2">
        <v>2</v>
      </c>
      <c r="G37" s="2">
        <v>41</v>
      </c>
      <c r="H37" s="2">
        <v>7</v>
      </c>
      <c r="I37" s="2">
        <v>145</v>
      </c>
      <c r="J37" s="2">
        <v>7</v>
      </c>
      <c r="K37" s="2">
        <v>146</v>
      </c>
      <c r="L37" s="2">
        <v>10</v>
      </c>
      <c r="M37" s="2">
        <v>154</v>
      </c>
      <c r="N37" s="2">
        <v>12</v>
      </c>
      <c r="O37" s="2">
        <v>0</v>
      </c>
      <c r="P37" s="2">
        <v>123</v>
      </c>
      <c r="Q37" s="2">
        <v>23</v>
      </c>
      <c r="R37" s="2">
        <v>1121</v>
      </c>
      <c r="S37" s="2">
        <v>92</v>
      </c>
      <c r="T37" s="2">
        <v>812</v>
      </c>
      <c r="U37" s="2">
        <v>40</v>
      </c>
      <c r="V37" s="2">
        <v>0</v>
      </c>
      <c r="W37" s="2">
        <v>0</v>
      </c>
      <c r="X37" s="2">
        <v>48</v>
      </c>
      <c r="Y37" s="2">
        <v>7</v>
      </c>
      <c r="Z37" s="2">
        <v>0</v>
      </c>
      <c r="AA37" s="2">
        <v>4</v>
      </c>
    </row>
    <row r="38" spans="1:27" ht="14.25" customHeight="1">
      <c r="A38" s="31"/>
      <c r="B38" s="6" t="s">
        <v>16</v>
      </c>
      <c r="C38" s="2">
        <f t="shared" si="4"/>
        <v>2678</v>
      </c>
      <c r="D38" s="2">
        <f t="shared" si="0"/>
        <v>2665</v>
      </c>
      <c r="E38" s="2">
        <v>1</v>
      </c>
      <c r="F38" s="2">
        <v>2</v>
      </c>
      <c r="G38" s="2">
        <v>17</v>
      </c>
      <c r="H38" s="2">
        <v>5</v>
      </c>
      <c r="I38" s="2">
        <v>85</v>
      </c>
      <c r="J38" s="2">
        <v>21</v>
      </c>
      <c r="K38" s="2">
        <v>84</v>
      </c>
      <c r="L38" s="2">
        <v>5</v>
      </c>
      <c r="M38" s="2">
        <v>56</v>
      </c>
      <c r="N38" s="2">
        <v>5</v>
      </c>
      <c r="O38" s="2">
        <v>0</v>
      </c>
      <c r="P38" s="2">
        <v>111</v>
      </c>
      <c r="Q38" s="2">
        <v>13</v>
      </c>
      <c r="R38" s="2">
        <v>890</v>
      </c>
      <c r="S38" s="2">
        <v>54</v>
      </c>
      <c r="T38" s="2">
        <v>927</v>
      </c>
      <c r="U38" s="2">
        <v>61</v>
      </c>
      <c r="V38" s="2">
        <v>0</v>
      </c>
      <c r="W38" s="2">
        <v>0</v>
      </c>
      <c r="X38" s="2">
        <v>303</v>
      </c>
      <c r="Y38" s="2">
        <v>25</v>
      </c>
      <c r="Z38" s="2">
        <v>0</v>
      </c>
      <c r="AA38" s="2">
        <v>13</v>
      </c>
    </row>
    <row r="39" spans="1:27" ht="14.25" customHeight="1">
      <c r="A39" s="29" t="s">
        <v>25</v>
      </c>
      <c r="B39" s="6" t="s">
        <v>7</v>
      </c>
      <c r="C39" s="7">
        <f t="shared" si="4"/>
        <v>5241</v>
      </c>
      <c r="D39" s="7">
        <f t="shared" si="0"/>
        <v>5164</v>
      </c>
      <c r="E39" s="7">
        <f t="shared" ref="E39:AA39" si="13">SUM(E40:E41)</f>
        <v>3</v>
      </c>
      <c r="F39" s="7">
        <f t="shared" si="13"/>
        <v>3</v>
      </c>
      <c r="G39" s="7">
        <f t="shared" si="13"/>
        <v>28</v>
      </c>
      <c r="H39" s="7">
        <f t="shared" si="13"/>
        <v>7</v>
      </c>
      <c r="I39" s="7">
        <f t="shared" si="13"/>
        <v>153</v>
      </c>
      <c r="J39" s="7">
        <f t="shared" si="13"/>
        <v>25</v>
      </c>
      <c r="K39" s="7">
        <f t="shared" si="13"/>
        <v>124</v>
      </c>
      <c r="L39" s="7">
        <f t="shared" si="13"/>
        <v>14</v>
      </c>
      <c r="M39" s="7">
        <f t="shared" si="13"/>
        <v>168</v>
      </c>
      <c r="N39" s="7">
        <f t="shared" si="13"/>
        <v>7</v>
      </c>
      <c r="O39" s="7">
        <f t="shared" si="13"/>
        <v>0</v>
      </c>
      <c r="P39" s="7">
        <f t="shared" si="13"/>
        <v>222</v>
      </c>
      <c r="Q39" s="7">
        <f t="shared" si="13"/>
        <v>46</v>
      </c>
      <c r="R39" s="7">
        <f t="shared" si="13"/>
        <v>1288</v>
      </c>
      <c r="S39" s="7">
        <f t="shared" si="13"/>
        <v>106</v>
      </c>
      <c r="T39" s="7">
        <f t="shared" si="13"/>
        <v>1680</v>
      </c>
      <c r="U39" s="7">
        <f t="shared" si="13"/>
        <v>128</v>
      </c>
      <c r="V39" s="7">
        <f t="shared" si="13"/>
        <v>2</v>
      </c>
      <c r="W39" s="7">
        <f t="shared" si="13"/>
        <v>0</v>
      </c>
      <c r="X39" s="7">
        <f t="shared" si="13"/>
        <v>1061</v>
      </c>
      <c r="Y39" s="7">
        <f t="shared" si="13"/>
        <v>85</v>
      </c>
      <c r="Z39" s="7">
        <f t="shared" si="13"/>
        <v>14</v>
      </c>
      <c r="AA39" s="7">
        <f t="shared" si="13"/>
        <v>77</v>
      </c>
    </row>
    <row r="40" spans="1:27" ht="14.25" customHeight="1">
      <c r="A40" s="30"/>
      <c r="B40" s="6" t="s">
        <v>15</v>
      </c>
      <c r="C40" s="2">
        <f t="shared" si="4"/>
        <v>2633</v>
      </c>
      <c r="D40" s="2">
        <f t="shared" si="0"/>
        <v>2625</v>
      </c>
      <c r="E40" s="2">
        <v>3</v>
      </c>
      <c r="F40" s="2">
        <v>2</v>
      </c>
      <c r="G40" s="2">
        <v>26</v>
      </c>
      <c r="H40" s="2">
        <v>7</v>
      </c>
      <c r="I40" s="2">
        <v>98</v>
      </c>
      <c r="J40" s="2">
        <v>15</v>
      </c>
      <c r="K40" s="2">
        <v>89</v>
      </c>
      <c r="L40" s="2">
        <v>10</v>
      </c>
      <c r="M40" s="2">
        <v>125</v>
      </c>
      <c r="N40" s="2">
        <v>6</v>
      </c>
      <c r="O40" s="2">
        <v>0</v>
      </c>
      <c r="P40" s="2">
        <v>127</v>
      </c>
      <c r="Q40" s="2">
        <v>32</v>
      </c>
      <c r="R40" s="2">
        <v>834</v>
      </c>
      <c r="S40" s="2">
        <v>70</v>
      </c>
      <c r="T40" s="2">
        <v>833</v>
      </c>
      <c r="U40" s="2">
        <v>53</v>
      </c>
      <c r="V40" s="2">
        <v>0</v>
      </c>
      <c r="W40" s="2">
        <v>0</v>
      </c>
      <c r="X40" s="2">
        <v>276</v>
      </c>
      <c r="Y40" s="2">
        <v>16</v>
      </c>
      <c r="Z40" s="2">
        <v>3</v>
      </c>
      <c r="AA40" s="2">
        <v>8</v>
      </c>
    </row>
    <row r="41" spans="1:27" ht="14.25" customHeight="1">
      <c r="A41" s="31"/>
      <c r="B41" s="6" t="s">
        <v>16</v>
      </c>
      <c r="C41" s="2">
        <f t="shared" si="4"/>
        <v>2608</v>
      </c>
      <c r="D41" s="2">
        <f t="shared" si="0"/>
        <v>2539</v>
      </c>
      <c r="E41" s="2">
        <v>0</v>
      </c>
      <c r="F41" s="2">
        <v>1</v>
      </c>
      <c r="G41" s="2">
        <v>2</v>
      </c>
      <c r="H41" s="2">
        <v>0</v>
      </c>
      <c r="I41" s="2">
        <v>55</v>
      </c>
      <c r="J41" s="2">
        <v>10</v>
      </c>
      <c r="K41" s="2">
        <v>35</v>
      </c>
      <c r="L41" s="2">
        <v>4</v>
      </c>
      <c r="M41" s="2">
        <v>43</v>
      </c>
      <c r="N41" s="2">
        <v>1</v>
      </c>
      <c r="O41" s="2">
        <v>0</v>
      </c>
      <c r="P41" s="2">
        <v>95</v>
      </c>
      <c r="Q41" s="2">
        <v>14</v>
      </c>
      <c r="R41" s="2">
        <v>454</v>
      </c>
      <c r="S41" s="2">
        <v>36</v>
      </c>
      <c r="T41" s="2">
        <v>847</v>
      </c>
      <c r="U41" s="2">
        <v>75</v>
      </c>
      <c r="V41" s="2">
        <v>2</v>
      </c>
      <c r="W41" s="2">
        <v>0</v>
      </c>
      <c r="X41" s="2">
        <v>785</v>
      </c>
      <c r="Y41" s="2">
        <v>69</v>
      </c>
      <c r="Z41" s="2">
        <v>11</v>
      </c>
      <c r="AA41" s="2">
        <v>69</v>
      </c>
    </row>
    <row r="42" spans="1:27" ht="14.25" customHeight="1">
      <c r="A42" s="29" t="s">
        <v>26</v>
      </c>
      <c r="B42" s="6" t="s">
        <v>7</v>
      </c>
      <c r="C42" s="7">
        <f t="shared" si="4"/>
        <v>4593</v>
      </c>
      <c r="D42" s="7">
        <f t="shared" si="0"/>
        <v>4357</v>
      </c>
      <c r="E42" s="7">
        <f t="shared" ref="E42:AA42" si="14">SUM(E43:E44)</f>
        <v>1</v>
      </c>
      <c r="F42" s="7">
        <f t="shared" si="14"/>
        <v>0</v>
      </c>
      <c r="G42" s="7">
        <f t="shared" si="14"/>
        <v>15</v>
      </c>
      <c r="H42" s="7">
        <f t="shared" si="14"/>
        <v>2</v>
      </c>
      <c r="I42" s="7">
        <f t="shared" si="14"/>
        <v>99</v>
      </c>
      <c r="J42" s="7">
        <f t="shared" si="14"/>
        <v>13</v>
      </c>
      <c r="K42" s="7">
        <f t="shared" si="14"/>
        <v>96</v>
      </c>
      <c r="L42" s="7">
        <f t="shared" si="14"/>
        <v>13</v>
      </c>
      <c r="M42" s="7">
        <f t="shared" si="14"/>
        <v>151</v>
      </c>
      <c r="N42" s="7">
        <f t="shared" si="14"/>
        <v>2</v>
      </c>
      <c r="O42" s="7">
        <f t="shared" si="14"/>
        <v>1</v>
      </c>
      <c r="P42" s="7">
        <f t="shared" si="14"/>
        <v>172</v>
      </c>
      <c r="Q42" s="7">
        <f t="shared" si="14"/>
        <v>28</v>
      </c>
      <c r="R42" s="7">
        <f t="shared" si="14"/>
        <v>672</v>
      </c>
      <c r="S42" s="7">
        <f t="shared" si="14"/>
        <v>61</v>
      </c>
      <c r="T42" s="7">
        <f t="shared" si="14"/>
        <v>793</v>
      </c>
      <c r="U42" s="7">
        <f t="shared" si="14"/>
        <v>104</v>
      </c>
      <c r="V42" s="7">
        <f t="shared" si="14"/>
        <v>8</v>
      </c>
      <c r="W42" s="7">
        <f t="shared" si="14"/>
        <v>4</v>
      </c>
      <c r="X42" s="7">
        <f t="shared" si="14"/>
        <v>1844</v>
      </c>
      <c r="Y42" s="7">
        <f t="shared" si="14"/>
        <v>251</v>
      </c>
      <c r="Z42" s="7">
        <f t="shared" si="14"/>
        <v>27</v>
      </c>
      <c r="AA42" s="7">
        <f t="shared" si="14"/>
        <v>236</v>
      </c>
    </row>
    <row r="43" spans="1:27" ht="14.25" customHeight="1">
      <c r="A43" s="30"/>
      <c r="B43" s="6" t="s">
        <v>15</v>
      </c>
      <c r="C43" s="2">
        <f t="shared" si="4"/>
        <v>2181</v>
      </c>
      <c r="D43" s="2">
        <f t="shared" si="0"/>
        <v>2169</v>
      </c>
      <c r="E43" s="2">
        <v>1</v>
      </c>
      <c r="F43" s="2">
        <v>0</v>
      </c>
      <c r="G43" s="2">
        <v>12</v>
      </c>
      <c r="H43" s="2">
        <v>1</v>
      </c>
      <c r="I43" s="2">
        <v>76</v>
      </c>
      <c r="J43" s="2">
        <v>5</v>
      </c>
      <c r="K43" s="2">
        <v>82</v>
      </c>
      <c r="L43" s="2">
        <v>10</v>
      </c>
      <c r="M43" s="2">
        <v>127</v>
      </c>
      <c r="N43" s="2">
        <v>2</v>
      </c>
      <c r="O43" s="2">
        <v>1</v>
      </c>
      <c r="P43" s="2">
        <v>102</v>
      </c>
      <c r="Q43" s="2">
        <v>19</v>
      </c>
      <c r="R43" s="2">
        <v>464</v>
      </c>
      <c r="S43" s="2">
        <v>37</v>
      </c>
      <c r="T43" s="2">
        <v>413</v>
      </c>
      <c r="U43" s="2">
        <v>57</v>
      </c>
      <c r="V43" s="2">
        <v>2</v>
      </c>
      <c r="W43" s="2">
        <v>2</v>
      </c>
      <c r="X43" s="2">
        <v>711</v>
      </c>
      <c r="Y43" s="2">
        <v>43</v>
      </c>
      <c r="Z43" s="2">
        <v>2</v>
      </c>
      <c r="AA43" s="2">
        <v>12</v>
      </c>
    </row>
    <row r="44" spans="1:27" ht="14.25" customHeight="1">
      <c r="A44" s="31"/>
      <c r="B44" s="6" t="s">
        <v>16</v>
      </c>
      <c r="C44" s="2">
        <f t="shared" si="4"/>
        <v>2412</v>
      </c>
      <c r="D44" s="2">
        <f t="shared" si="0"/>
        <v>2188</v>
      </c>
      <c r="E44" s="2">
        <v>0</v>
      </c>
      <c r="F44" s="2">
        <v>0</v>
      </c>
      <c r="G44" s="2">
        <v>3</v>
      </c>
      <c r="H44" s="2">
        <v>1</v>
      </c>
      <c r="I44" s="2">
        <v>23</v>
      </c>
      <c r="J44" s="2">
        <v>8</v>
      </c>
      <c r="K44" s="2">
        <v>14</v>
      </c>
      <c r="L44" s="2">
        <v>3</v>
      </c>
      <c r="M44" s="2">
        <v>24</v>
      </c>
      <c r="N44" s="2">
        <v>0</v>
      </c>
      <c r="O44" s="2">
        <v>0</v>
      </c>
      <c r="P44" s="2">
        <v>70</v>
      </c>
      <c r="Q44" s="2">
        <v>9</v>
      </c>
      <c r="R44" s="2">
        <v>208</v>
      </c>
      <c r="S44" s="2">
        <v>24</v>
      </c>
      <c r="T44" s="2">
        <v>380</v>
      </c>
      <c r="U44" s="2">
        <v>47</v>
      </c>
      <c r="V44" s="2">
        <v>6</v>
      </c>
      <c r="W44" s="2">
        <v>2</v>
      </c>
      <c r="X44" s="2">
        <v>1133</v>
      </c>
      <c r="Y44" s="2">
        <v>208</v>
      </c>
      <c r="Z44" s="2">
        <v>25</v>
      </c>
      <c r="AA44" s="2">
        <v>224</v>
      </c>
    </row>
    <row r="45" spans="1:27" ht="14.25" customHeight="1">
      <c r="A45" s="29" t="s">
        <v>27</v>
      </c>
      <c r="B45" s="6" t="s">
        <v>7</v>
      </c>
      <c r="C45" s="7">
        <f t="shared" si="4"/>
        <v>8361</v>
      </c>
      <c r="D45" s="7">
        <f t="shared" si="0"/>
        <v>6399</v>
      </c>
      <c r="E45" s="7">
        <f t="shared" ref="E45:AA45" si="15">SUM(E46:E47)</f>
        <v>4</v>
      </c>
      <c r="F45" s="7">
        <f t="shared" si="15"/>
        <v>1</v>
      </c>
      <c r="G45" s="7">
        <f t="shared" si="15"/>
        <v>7</v>
      </c>
      <c r="H45" s="7">
        <f t="shared" si="15"/>
        <v>0</v>
      </c>
      <c r="I45" s="7">
        <f t="shared" si="15"/>
        <v>118</v>
      </c>
      <c r="J45" s="7">
        <f t="shared" si="15"/>
        <v>16</v>
      </c>
      <c r="K45" s="7">
        <f t="shared" si="15"/>
        <v>112</v>
      </c>
      <c r="L45" s="7">
        <f t="shared" si="15"/>
        <v>10</v>
      </c>
      <c r="M45" s="7">
        <f t="shared" si="15"/>
        <v>76</v>
      </c>
      <c r="N45" s="7">
        <f t="shared" si="15"/>
        <v>0</v>
      </c>
      <c r="O45" s="7">
        <f t="shared" si="15"/>
        <v>0</v>
      </c>
      <c r="P45" s="7">
        <f t="shared" si="15"/>
        <v>233</v>
      </c>
      <c r="Q45" s="7">
        <f t="shared" si="15"/>
        <v>34</v>
      </c>
      <c r="R45" s="7">
        <f t="shared" si="15"/>
        <v>408</v>
      </c>
      <c r="S45" s="7">
        <f t="shared" si="15"/>
        <v>35</v>
      </c>
      <c r="T45" s="7">
        <f t="shared" si="15"/>
        <v>642</v>
      </c>
      <c r="U45" s="7">
        <f t="shared" si="15"/>
        <v>172</v>
      </c>
      <c r="V45" s="7">
        <f t="shared" si="15"/>
        <v>28</v>
      </c>
      <c r="W45" s="7">
        <f t="shared" si="15"/>
        <v>8</v>
      </c>
      <c r="X45" s="7">
        <f t="shared" si="15"/>
        <v>3511</v>
      </c>
      <c r="Y45" s="7">
        <f t="shared" si="15"/>
        <v>865</v>
      </c>
      <c r="Z45" s="7">
        <f t="shared" si="15"/>
        <v>119</v>
      </c>
      <c r="AA45" s="7">
        <f t="shared" si="15"/>
        <v>1962</v>
      </c>
    </row>
    <row r="46" spans="1:27" ht="14.25" customHeight="1">
      <c r="A46" s="30"/>
      <c r="B46" s="6" t="s">
        <v>15</v>
      </c>
      <c r="C46" s="2">
        <f t="shared" si="4"/>
        <v>3965</v>
      </c>
      <c r="D46" s="2">
        <f t="shared" si="0"/>
        <v>3771</v>
      </c>
      <c r="E46" s="2">
        <v>3</v>
      </c>
      <c r="F46" s="2">
        <v>1</v>
      </c>
      <c r="G46" s="2">
        <v>6</v>
      </c>
      <c r="H46" s="2">
        <v>0</v>
      </c>
      <c r="I46" s="2">
        <v>106</v>
      </c>
      <c r="J46" s="2">
        <v>14</v>
      </c>
      <c r="K46" s="2">
        <v>94</v>
      </c>
      <c r="L46" s="2">
        <v>7</v>
      </c>
      <c r="M46" s="2">
        <v>65</v>
      </c>
      <c r="N46" s="2">
        <v>0</v>
      </c>
      <c r="O46" s="2">
        <v>0</v>
      </c>
      <c r="P46" s="2">
        <v>185</v>
      </c>
      <c r="Q46" s="2">
        <v>27</v>
      </c>
      <c r="R46" s="2">
        <v>325</v>
      </c>
      <c r="S46" s="2">
        <v>30</v>
      </c>
      <c r="T46" s="2">
        <v>412</v>
      </c>
      <c r="U46" s="2">
        <v>115</v>
      </c>
      <c r="V46" s="2">
        <v>23</v>
      </c>
      <c r="W46" s="2">
        <v>7</v>
      </c>
      <c r="X46" s="2">
        <v>1903</v>
      </c>
      <c r="Y46" s="2">
        <v>399</v>
      </c>
      <c r="Z46" s="2">
        <v>49</v>
      </c>
      <c r="AA46" s="2">
        <v>194</v>
      </c>
    </row>
    <row r="47" spans="1:27" ht="14.25" customHeight="1">
      <c r="A47" s="31"/>
      <c r="B47" s="6" t="s">
        <v>16</v>
      </c>
      <c r="C47" s="2">
        <f t="shared" si="4"/>
        <v>4396</v>
      </c>
      <c r="D47" s="2">
        <f t="shared" si="0"/>
        <v>2628</v>
      </c>
      <c r="E47" s="2">
        <v>1</v>
      </c>
      <c r="F47" s="2">
        <v>0</v>
      </c>
      <c r="G47" s="2">
        <v>1</v>
      </c>
      <c r="H47" s="2">
        <v>0</v>
      </c>
      <c r="I47" s="2">
        <v>12</v>
      </c>
      <c r="J47" s="2">
        <v>2</v>
      </c>
      <c r="K47" s="2">
        <v>18</v>
      </c>
      <c r="L47" s="2">
        <v>3</v>
      </c>
      <c r="M47" s="2">
        <v>11</v>
      </c>
      <c r="N47" s="2">
        <v>0</v>
      </c>
      <c r="O47" s="2">
        <v>0</v>
      </c>
      <c r="P47" s="2">
        <v>48</v>
      </c>
      <c r="Q47" s="2">
        <v>7</v>
      </c>
      <c r="R47" s="2">
        <v>83</v>
      </c>
      <c r="S47" s="2">
        <v>5</v>
      </c>
      <c r="T47" s="2">
        <v>230</v>
      </c>
      <c r="U47" s="2">
        <v>57</v>
      </c>
      <c r="V47" s="2">
        <v>5</v>
      </c>
      <c r="W47" s="2">
        <v>1</v>
      </c>
      <c r="X47" s="2">
        <v>1608</v>
      </c>
      <c r="Y47" s="2">
        <v>466</v>
      </c>
      <c r="Z47" s="2">
        <v>70</v>
      </c>
      <c r="AA47" s="2">
        <v>1768</v>
      </c>
    </row>
    <row r="48" spans="1:27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</row>
    <row r="71" ht="21.75" customHeight="1"/>
  </sheetData>
  <mergeCells count="50">
    <mergeCell ref="I7:I11"/>
    <mergeCell ref="J7:J11"/>
    <mergeCell ref="Z3:Z11"/>
    <mergeCell ref="C2:C11"/>
    <mergeCell ref="V7:V11"/>
    <mergeCell ref="W7:W11"/>
    <mergeCell ref="X7:X11"/>
    <mergeCell ref="Y7:Y11"/>
    <mergeCell ref="S7:S11"/>
    <mergeCell ref="Q7:Q11"/>
    <mergeCell ref="T7:T11"/>
    <mergeCell ref="U7:U11"/>
    <mergeCell ref="A2:A11"/>
    <mergeCell ref="R7:R11"/>
    <mergeCell ref="A1:AA1"/>
    <mergeCell ref="A36:A38"/>
    <mergeCell ref="A39:A41"/>
    <mergeCell ref="A12:A14"/>
    <mergeCell ref="A15:A17"/>
    <mergeCell ref="A18:A20"/>
    <mergeCell ref="A21:A23"/>
    <mergeCell ref="K7:L9"/>
    <mergeCell ref="M7:O9"/>
    <mergeCell ref="AA2:AA11"/>
    <mergeCell ref="P7:P11"/>
    <mergeCell ref="D3:D11"/>
    <mergeCell ref="B2:B11"/>
    <mergeCell ref="E7:E11"/>
    <mergeCell ref="A45:A47"/>
    <mergeCell ref="A24:A26"/>
    <mergeCell ref="A27:A29"/>
    <mergeCell ref="A30:A32"/>
    <mergeCell ref="A33:A35"/>
    <mergeCell ref="A42:A44"/>
    <mergeCell ref="K10:K11"/>
    <mergeCell ref="L10:L11"/>
    <mergeCell ref="M10:N10"/>
    <mergeCell ref="D2:Z2"/>
    <mergeCell ref="G3:H6"/>
    <mergeCell ref="I3:J6"/>
    <mergeCell ref="K3:O6"/>
    <mergeCell ref="P3:Q6"/>
    <mergeCell ref="R3:S6"/>
    <mergeCell ref="T3:U6"/>
    <mergeCell ref="V3:W6"/>
    <mergeCell ref="X3:Y6"/>
    <mergeCell ref="E3:F6"/>
    <mergeCell ref="F7:F11"/>
    <mergeCell ref="G7:G11"/>
    <mergeCell ref="H7:H11"/>
  </mergeCells>
  <phoneticPr fontId="1" type="noConversion"/>
  <pageMargins left="0.67" right="0.43" top="1" bottom="0.47" header="0.5" footer="0.36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W2"/>
  <sheetViews>
    <sheetView workbookViewId="0">
      <selection activeCell="Q20" sqref="Q20"/>
    </sheetView>
  </sheetViews>
  <sheetFormatPr defaultRowHeight="16.2"/>
  <cols>
    <col min="1" max="23" width="5.6640625" customWidth="1"/>
  </cols>
  <sheetData>
    <row r="1" spans="1:23" ht="81" customHeight="1">
      <c r="A1" s="5" t="s">
        <v>56</v>
      </c>
      <c r="B1" s="5" t="s">
        <v>55</v>
      </c>
      <c r="C1" s="5" t="s">
        <v>57</v>
      </c>
      <c r="D1" s="5" t="s">
        <v>58</v>
      </c>
      <c r="E1" s="5" t="s">
        <v>36</v>
      </c>
      <c r="F1" s="5" t="s">
        <v>37</v>
      </c>
      <c r="G1" s="9" t="s">
        <v>28</v>
      </c>
      <c r="H1" s="9" t="s">
        <v>30</v>
      </c>
      <c r="I1" s="9" t="s">
        <v>31</v>
      </c>
      <c r="J1" s="9" t="s">
        <v>32</v>
      </c>
      <c r="K1" s="9" t="s">
        <v>33</v>
      </c>
      <c r="L1" s="5" t="s">
        <v>38</v>
      </c>
      <c r="M1" s="5" t="s">
        <v>39</v>
      </c>
      <c r="N1" s="5" t="s">
        <v>40</v>
      </c>
      <c r="O1" s="5" t="s">
        <v>41</v>
      </c>
      <c r="P1" s="5" t="s">
        <v>42</v>
      </c>
      <c r="Q1" s="5" t="s">
        <v>43</v>
      </c>
      <c r="R1" s="5" t="s">
        <v>44</v>
      </c>
      <c r="S1" s="5" t="s">
        <v>45</v>
      </c>
      <c r="T1" s="5" t="s">
        <v>46</v>
      </c>
      <c r="U1" s="5" t="s">
        <v>47</v>
      </c>
      <c r="V1" s="5" t="s">
        <v>29</v>
      </c>
      <c r="W1" s="5" t="s">
        <v>48</v>
      </c>
    </row>
    <row r="2" spans="1:23" ht="31.5" customHeight="1">
      <c r="A2" s="1">
        <f>Sheet1!E12</f>
        <v>56</v>
      </c>
      <c r="B2" s="1">
        <f>Sheet1!F12</f>
        <v>55</v>
      </c>
      <c r="C2" s="1">
        <f>Sheet1!G12</f>
        <v>1336</v>
      </c>
      <c r="D2" s="1">
        <f>Sheet1!H12</f>
        <v>567</v>
      </c>
      <c r="E2" s="1">
        <f>Sheet1!I12</f>
        <v>8084</v>
      </c>
      <c r="F2" s="1">
        <f>Sheet1!J12</f>
        <v>3486</v>
      </c>
      <c r="G2" s="1">
        <f>Sheet1!K12</f>
        <v>3158</v>
      </c>
      <c r="H2" s="1">
        <f>Sheet1!L12</f>
        <v>605</v>
      </c>
      <c r="I2" s="1">
        <f>Sheet1!M12</f>
        <v>1658</v>
      </c>
      <c r="J2" s="1">
        <f>Sheet1!N12</f>
        <v>85</v>
      </c>
      <c r="K2" s="1">
        <f>Sheet1!O12</f>
        <v>533</v>
      </c>
      <c r="L2" s="1">
        <f>Sheet1!P12</f>
        <v>1641</v>
      </c>
      <c r="M2" s="1">
        <f>Sheet1!Q12</f>
        <v>1347</v>
      </c>
      <c r="N2" s="1">
        <f>Sheet1!R12</f>
        <v>15417</v>
      </c>
      <c r="O2" s="1">
        <f>Sheet1!S12</f>
        <v>3528</v>
      </c>
      <c r="P2" s="1">
        <f>Sheet1!T12</f>
        <v>7813</v>
      </c>
      <c r="Q2" s="1">
        <f>Sheet1!U12</f>
        <v>1089</v>
      </c>
      <c r="R2" s="1">
        <f>Sheet1!V12</f>
        <v>38</v>
      </c>
      <c r="S2" s="1">
        <f>Sheet1!W12</f>
        <v>12</v>
      </c>
      <c r="T2" s="1">
        <f>Sheet1!X12</f>
        <v>6984</v>
      </c>
      <c r="U2" s="1">
        <f>Sheet1!Y12</f>
        <v>1379</v>
      </c>
      <c r="V2" s="1">
        <f>Sheet1!Z12</f>
        <v>161</v>
      </c>
      <c r="W2" s="1">
        <f>Sheet1!AA12</f>
        <v>2336</v>
      </c>
    </row>
  </sheetData>
  <phoneticPr fontId="1" type="noConversion"/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user</cp:lastModifiedBy>
  <cp:lastPrinted>2016-01-08T06:04:38Z</cp:lastPrinted>
  <dcterms:created xsi:type="dcterms:W3CDTF">2010-03-10T03:55:24Z</dcterms:created>
  <dcterms:modified xsi:type="dcterms:W3CDTF">2020-03-19T05:59:28Z</dcterms:modified>
</cp:coreProperties>
</file>