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996" windowWidth="15012" windowHeight="1054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13" i="1"/>
  <c r="Q14"/>
  <c r="I14"/>
  <c r="I13"/>
  <c r="I12"/>
  <c r="E2" i="2"/>
  <c r="E13" i="1"/>
  <c r="F13"/>
  <c r="F12"/>
  <c r="B2" i="2"/>
  <c r="G13" i="1"/>
  <c r="H13"/>
  <c r="H14"/>
  <c r="E14"/>
  <c r="F14"/>
  <c r="G14"/>
  <c r="J14"/>
  <c r="J13"/>
  <c r="K13"/>
  <c r="K14"/>
  <c r="L13"/>
  <c r="L14"/>
  <c r="M14"/>
  <c r="M13"/>
  <c r="N14"/>
  <c r="N13"/>
  <c r="N12"/>
  <c r="J2" i="2"/>
  <c r="O13" i="1"/>
  <c r="O14"/>
  <c r="O12"/>
  <c r="K2" i="2"/>
  <c r="P13" i="1"/>
  <c r="P14"/>
  <c r="R13"/>
  <c r="R14"/>
  <c r="R12"/>
  <c r="N2" i="2"/>
  <c r="S14" i="1"/>
  <c r="S13"/>
  <c r="T13"/>
  <c r="T12"/>
  <c r="P2" i="2"/>
  <c r="T14" i="1"/>
  <c r="U14"/>
  <c r="U13"/>
  <c r="V13"/>
  <c r="V14"/>
  <c r="W14"/>
  <c r="W12"/>
  <c r="S2" i="2"/>
  <c r="W13" i="1"/>
  <c r="X13"/>
  <c r="X14"/>
  <c r="Y13"/>
  <c r="Y14"/>
  <c r="Z14"/>
  <c r="Z12"/>
  <c r="V2" i="2"/>
  <c r="Z13" i="1"/>
  <c r="AA13"/>
  <c r="AA14"/>
  <c r="F18"/>
  <c r="H18"/>
  <c r="I18"/>
  <c r="J18"/>
  <c r="L18"/>
  <c r="O18"/>
  <c r="S18"/>
  <c r="R18"/>
  <c r="G18"/>
  <c r="K18"/>
  <c r="M18"/>
  <c r="N18"/>
  <c r="P18"/>
  <c r="Q18"/>
  <c r="T18"/>
  <c r="U18"/>
  <c r="X18"/>
  <c r="AA18"/>
  <c r="L21"/>
  <c r="K21"/>
  <c r="H21"/>
  <c r="G21"/>
  <c r="F21"/>
  <c r="R21"/>
  <c r="S21"/>
  <c r="E21"/>
  <c r="I21"/>
  <c r="J21"/>
  <c r="M21"/>
  <c r="N21"/>
  <c r="P21"/>
  <c r="Q21"/>
  <c r="T21"/>
  <c r="U21"/>
  <c r="X21"/>
  <c r="Y21"/>
  <c r="Z21"/>
  <c r="O21"/>
  <c r="AA21"/>
  <c r="H24"/>
  <c r="I24"/>
  <c r="K24"/>
  <c r="L24"/>
  <c r="E24"/>
  <c r="F24"/>
  <c r="G24"/>
  <c r="J24"/>
  <c r="M24"/>
  <c r="N24"/>
  <c r="O24"/>
  <c r="P24"/>
  <c r="Q24"/>
  <c r="R24"/>
  <c r="S24"/>
  <c r="T24"/>
  <c r="U24"/>
  <c r="X24"/>
  <c r="Y24"/>
  <c r="Z24"/>
  <c r="AA24"/>
  <c r="M27"/>
  <c r="L27"/>
  <c r="K27"/>
  <c r="I27"/>
  <c r="H27"/>
  <c r="G27"/>
  <c r="F27"/>
  <c r="E27"/>
  <c r="T27"/>
  <c r="U27"/>
  <c r="X27"/>
  <c r="S27"/>
  <c r="J27"/>
  <c r="N27"/>
  <c r="P27"/>
  <c r="Q27"/>
  <c r="R27"/>
  <c r="Y27"/>
  <c r="Z27"/>
  <c r="O27"/>
  <c r="AA27"/>
  <c r="P15"/>
  <c r="Q15"/>
  <c r="R15"/>
  <c r="S15"/>
  <c r="T15"/>
  <c r="U15"/>
  <c r="Y15"/>
  <c r="J15"/>
  <c r="L15"/>
  <c r="N15"/>
  <c r="O15"/>
  <c r="X15"/>
  <c r="AA15"/>
  <c r="G30"/>
  <c r="H30"/>
  <c r="K30"/>
  <c r="L30"/>
  <c r="E30"/>
  <c r="F30"/>
  <c r="I30"/>
  <c r="J30"/>
  <c r="M30"/>
  <c r="N30"/>
  <c r="O30"/>
  <c r="P30"/>
  <c r="Q30"/>
  <c r="R30"/>
  <c r="S30"/>
  <c r="T30"/>
  <c r="U30"/>
  <c r="X30"/>
  <c r="Y30"/>
  <c r="Z30"/>
  <c r="AA30"/>
  <c r="I36"/>
  <c r="J36"/>
  <c r="E36"/>
  <c r="F36"/>
  <c r="G36"/>
  <c r="H36"/>
  <c r="K36"/>
  <c r="L36"/>
  <c r="M36"/>
  <c r="N36"/>
  <c r="P36"/>
  <c r="Q36"/>
  <c r="R36"/>
  <c r="T36"/>
  <c r="U36"/>
  <c r="X36"/>
  <c r="Y36"/>
  <c r="Z36"/>
  <c r="S36"/>
  <c r="AA36"/>
  <c r="X39"/>
  <c r="U39"/>
  <c r="E39"/>
  <c r="G39"/>
  <c r="H39"/>
  <c r="I39"/>
  <c r="J39"/>
  <c r="K39"/>
  <c r="L39"/>
  <c r="M39"/>
  <c r="N39"/>
  <c r="P39"/>
  <c r="Q39"/>
  <c r="R39"/>
  <c r="S39"/>
  <c r="T39"/>
  <c r="V39"/>
  <c r="Y39"/>
  <c r="Z39"/>
  <c r="F39"/>
  <c r="AA39"/>
  <c r="Y42"/>
  <c r="U42"/>
  <c r="G42"/>
  <c r="H42"/>
  <c r="I42"/>
  <c r="J42"/>
  <c r="K42"/>
  <c r="L42"/>
  <c r="M42"/>
  <c r="P42"/>
  <c r="Q42"/>
  <c r="R42"/>
  <c r="S42"/>
  <c r="T42"/>
  <c r="V42"/>
  <c r="W42"/>
  <c r="X42"/>
  <c r="Z42"/>
  <c r="E42"/>
  <c r="N42"/>
  <c r="F42"/>
  <c r="AA42"/>
  <c r="E33"/>
  <c r="F33"/>
  <c r="G33"/>
  <c r="H33"/>
  <c r="I33"/>
  <c r="J33"/>
  <c r="K33"/>
  <c r="L33"/>
  <c r="M33"/>
  <c r="N33"/>
  <c r="O33"/>
  <c r="P33"/>
  <c r="Q33"/>
  <c r="R33"/>
  <c r="S33"/>
  <c r="T33"/>
  <c r="U33"/>
  <c r="X33"/>
  <c r="Y33"/>
  <c r="Z33"/>
  <c r="AA33"/>
  <c r="G45"/>
  <c r="I45"/>
  <c r="J45"/>
  <c r="K45"/>
  <c r="L45"/>
  <c r="M45"/>
  <c r="P45"/>
  <c r="Q45"/>
  <c r="R45"/>
  <c r="S45"/>
  <c r="T45"/>
  <c r="U45"/>
  <c r="V45"/>
  <c r="X45"/>
  <c r="Y45"/>
  <c r="Z45"/>
  <c r="E45"/>
  <c r="F45"/>
  <c r="W45"/>
  <c r="N45"/>
  <c r="AA45"/>
  <c r="D19"/>
  <c r="C19"/>
  <c r="D22"/>
  <c r="C22"/>
  <c r="D25"/>
  <c r="C25"/>
  <c r="D28"/>
  <c r="C28"/>
  <c r="D16"/>
  <c r="C16"/>
  <c r="D31"/>
  <c r="C31"/>
  <c r="D37"/>
  <c r="C37"/>
  <c r="D34"/>
  <c r="C34"/>
  <c r="D40"/>
  <c r="C40"/>
  <c r="D43"/>
  <c r="C43"/>
  <c r="D46"/>
  <c r="C46"/>
  <c r="D20"/>
  <c r="C20"/>
  <c r="D23"/>
  <c r="C23"/>
  <c r="D26"/>
  <c r="C26"/>
  <c r="D29"/>
  <c r="C29"/>
  <c r="D17"/>
  <c r="C17"/>
  <c r="D32"/>
  <c r="C32"/>
  <c r="D41"/>
  <c r="C41"/>
  <c r="D44"/>
  <c r="C44"/>
  <c r="D35"/>
  <c r="C35"/>
  <c r="D38"/>
  <c r="C38"/>
  <c r="D47"/>
  <c r="C47"/>
  <c r="E15"/>
  <c r="F15"/>
  <c r="G15"/>
  <c r="H15"/>
  <c r="I15"/>
  <c r="K15"/>
  <c r="M15"/>
  <c r="V15"/>
  <c r="W15"/>
  <c r="Z15"/>
  <c r="E18"/>
  <c r="V18"/>
  <c r="W18"/>
  <c r="Y18"/>
  <c r="Z18"/>
  <c r="V21"/>
  <c r="W21"/>
  <c r="V24"/>
  <c r="W24"/>
  <c r="V27"/>
  <c r="W27"/>
  <c r="V30"/>
  <c r="W30"/>
  <c r="V33"/>
  <c r="W33"/>
  <c r="O36"/>
  <c r="V36"/>
  <c r="W36"/>
  <c r="O39"/>
  <c r="W39"/>
  <c r="O42"/>
  <c r="H45"/>
  <c r="O45"/>
  <c r="AA12"/>
  <c r="W2" i="2"/>
  <c r="Y12" i="1"/>
  <c r="U2" i="2"/>
  <c r="X12" i="1"/>
  <c r="T2" i="2"/>
  <c r="V12" i="1"/>
  <c r="R2" i="2"/>
  <c r="U12" i="1"/>
  <c r="Q2" i="2"/>
  <c r="S12" i="1"/>
  <c r="O2" i="2"/>
  <c r="Q12" i="1"/>
  <c r="M2" i="2"/>
  <c r="P12" i="1"/>
  <c r="L2" i="2"/>
  <c r="D15" i="1"/>
  <c r="C15"/>
  <c r="M12"/>
  <c r="I2" i="2"/>
  <c r="L12" i="1"/>
  <c r="H2" i="2"/>
  <c r="D27" i="1"/>
  <c r="C27"/>
  <c r="D42"/>
  <c r="C42"/>
  <c r="K12"/>
  <c r="G2" i="2"/>
  <c r="D18" i="1"/>
  <c r="C18"/>
  <c r="D45"/>
  <c r="C45"/>
  <c r="D33"/>
  <c r="C33"/>
  <c r="D30"/>
  <c r="C30"/>
  <c r="J12"/>
  <c r="F2" i="2"/>
  <c r="D24" i="1"/>
  <c r="C24"/>
  <c r="D21"/>
  <c r="C21"/>
  <c r="D39"/>
  <c r="C39"/>
  <c r="H12"/>
  <c r="D2" i="2"/>
  <c r="D36" i="1"/>
  <c r="C36"/>
  <c r="G12"/>
  <c r="C2" i="2"/>
  <c r="D14" i="1"/>
  <c r="D13"/>
  <c r="C14"/>
  <c r="E12"/>
  <c r="A2" i="2"/>
  <c r="C13" i="1"/>
  <c r="C12"/>
  <c r="D12"/>
</calcChain>
</file>

<file path=xl/sharedStrings.xml><?xml version="1.0" encoding="utf-8"?>
<sst xmlns="http://schemas.openxmlformats.org/spreadsheetml/2006/main" count="113" uniqueCount="61">
  <si>
    <t>大  學</t>
  </si>
  <si>
    <t>專        科</t>
  </si>
  <si>
    <t>高中</t>
  </si>
  <si>
    <t>高職</t>
  </si>
  <si>
    <t>國中</t>
  </si>
  <si>
    <t>初職</t>
  </si>
  <si>
    <t>國小</t>
  </si>
  <si>
    <t>計</t>
  </si>
  <si>
    <t>二三年制</t>
  </si>
  <si>
    <t>五年制</t>
  </si>
  <si>
    <t>畢業</t>
  </si>
  <si>
    <t>肄業</t>
  </si>
  <si>
    <t>後二年</t>
  </si>
  <si>
    <t>前三年</t>
  </si>
  <si>
    <t>總計</t>
  </si>
  <si>
    <t>男</t>
  </si>
  <si>
    <t>女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</si>
  <si>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</si>
  <si>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</si>
  <si>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</si>
  <si>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</si>
  <si>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</si>
  <si>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</si>
  <si>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</si>
  <si>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</si>
  <si>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</si>
  <si>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</si>
  <si>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</si>
  <si>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二三年制專科畢業</t>
    <phoneticPr fontId="1" type="noConversion"/>
  </si>
  <si>
    <t>自修</t>
    <phoneticPr fontId="1" type="noConversion"/>
  </si>
  <si>
    <t>二三年制專科肄業</t>
    <phoneticPr fontId="1" type="noConversion"/>
  </si>
  <si>
    <t>五年制專科後二年畢業</t>
    <phoneticPr fontId="1" type="noConversion"/>
  </si>
  <si>
    <t>五年制專科後二年肄業</t>
    <phoneticPr fontId="1" type="noConversion"/>
  </si>
  <si>
    <t>五年制專科前三年肄業</t>
    <phoneticPr fontId="1" type="noConversion"/>
  </si>
  <si>
    <t>博士</t>
    <phoneticPr fontId="1" type="noConversion"/>
  </si>
  <si>
    <t>碩士</t>
    <phoneticPr fontId="1" type="noConversion"/>
  </si>
  <si>
    <t>大學畢業</t>
    <phoneticPr fontId="1" type="noConversion"/>
  </si>
  <si>
    <t>大學肄業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</si>
  <si>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</si>
  <si>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</si>
  <si>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</si>
  <si>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</si>
  <si>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</si>
  <si>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</si>
  <si>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</si>
  <si>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</si>
  <si>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</si>
  <si>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</si>
  <si>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不識字</t>
    <phoneticPr fontId="1" type="noConversion"/>
  </si>
  <si>
    <t>年齡層</t>
    <phoneticPr fontId="1" type="noConversion"/>
  </si>
  <si>
    <t>性別</t>
    <phoneticPr fontId="1" type="noConversion"/>
  </si>
  <si>
    <t>總計</t>
    <phoneticPr fontId="1" type="noConversion"/>
  </si>
  <si>
    <t>合 計</t>
    <phoneticPr fontId="1" type="noConversion"/>
  </si>
  <si>
    <t>畢業</t>
    <phoneticPr fontId="1" type="noConversion"/>
  </si>
  <si>
    <t>肄業</t>
    <phoneticPr fontId="1" type="noConversion"/>
  </si>
  <si>
    <t>博士肄業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</si>
  <si>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</si>
  <si>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</si>
  <si>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</si>
  <si>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識                                                                                 字</t>
    <phoneticPr fontId="1" type="noConversion"/>
  </si>
  <si>
    <t>高雄市林園區108年年終教育程度統計表(15歲以上)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</si>
</sst>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21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0"/>
      <color indexed="20"/>
      <name val="標楷體"/>
      <family val="4"/>
      <charset val="136"/>
    </font>
    <font>
      <b/>
      <sz val="20"/>
      <color indexed="10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b/>
      <sz val="10"/>
      <color indexed="2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color indexed="61"/>
      <name val="標楷體"/>
      <family val="4"/>
      <charset val="136"/>
    </font>
    <font>
      <b/>
      <sz val="12"/>
      <color indexed="61"/>
      <name val="新細明體"/>
      <family val="1"/>
      <charset val="136"/>
    </font>
    <font>
      <b/>
      <sz val="11"/>
      <color indexed="6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35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textRotation="255" wrapText="1"/>
    </xf>
    <xf numFmtId="0" fontId="1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distributed" wrapText="1"/>
    </xf>
    <xf numFmtId="0" fontId="12" fillId="6" borderId="4" xfId="0" applyFont="1" applyFill="1" applyBorder="1" applyAlignment="1">
      <alignment horizontal="center" vertical="distributed" wrapText="1"/>
    </xf>
    <xf numFmtId="0" fontId="12" fillId="6" borderId="2" xfId="0" applyFont="1" applyFill="1" applyBorder="1" applyAlignment="1">
      <alignment horizontal="center" vertical="distributed" wrapText="1"/>
    </xf>
    <xf numFmtId="0" fontId="11" fillId="6" borderId="4" xfId="0" applyFont="1" applyFill="1" applyBorder="1" applyAlignment="1">
      <alignment horizontal="center" vertical="distributed" wrapText="1"/>
    </xf>
    <xf numFmtId="0" fontId="11" fillId="6" borderId="2" xfId="0" applyFont="1" applyFill="1" applyBorder="1" applyAlignment="1">
      <alignment horizontal="center" vertical="distributed" wrapText="1"/>
    </xf>
    <xf numFmtId="0" fontId="7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distributed" textRotation="255" wrapText="1"/>
    </xf>
    <xf numFmtId="0" fontId="12" fillId="6" borderId="4" xfId="0" applyFont="1" applyFill="1" applyBorder="1" applyAlignment="1">
      <alignment horizontal="center" vertical="distributed" textRotation="255" wrapText="1"/>
    </xf>
    <xf numFmtId="0" fontId="12" fillId="6" borderId="2" xfId="0" applyFont="1" applyFill="1" applyBorder="1" applyAlignment="1">
      <alignment horizontal="center" vertical="distributed" textRotation="255" wrapText="1"/>
    </xf>
    <xf numFmtId="0" fontId="11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0" fillId="0" borderId="15" xfId="0" applyBorder="1">
      <alignment vertical="center"/>
    </xf>
    <xf numFmtId="0" fontId="0" fillId="0" borderId="14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高雄市林園區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108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年年終教育程度統計圖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(15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歲以上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)</a:t>
            </a:r>
          </a:p>
        </c:rich>
      </c:tx>
      <c:layout>
        <c:manualLayout>
          <c:xMode val="edge"/>
          <c:yMode val="edge"/>
          <c:x val="0.23299895062045486"/>
          <c:y val="3.8072131846463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31693005020693E-2"/>
          <c:y val="0.1751324109505471"/>
          <c:w val="0.92267600098645342"/>
          <c:h val="0.4340238010513559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7"/>
              <c:layout>
                <c:manualLayout>
                  <c:x val="1.5737498152037292E-2"/>
                  <c:y val="-1.7428927159289564E-2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 val="1.8091879685317232E-2"/>
                  <c:y val="-6.2599190058791904E-3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7580</a:t>
                    </a:r>
                  </a:p>
                </c:rich>
              </c:tx>
              <c:dLblPos val="outEnd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 altLang="zh-TW"/>
                      <a:t>1593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Sheet2!$A$1:$W$1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二三年制專科畢業</c:v>
                </c:pt>
                <c:pt idx="7">
                  <c:v>二三年制專科肄業</c:v>
                </c:pt>
                <c:pt idx="8">
                  <c:v>五年制專科後二年畢業</c:v>
                </c:pt>
                <c:pt idx="9">
                  <c:v>五年制專科後二年肄業</c:v>
                </c:pt>
                <c:pt idx="10">
                  <c:v>五年制專科前三年肄業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Sheet2!$A$2:$W$2</c:f>
              <c:numCache>
                <c:formatCode>General</c:formatCode>
                <c:ptCount val="23"/>
                <c:pt idx="0">
                  <c:v>56</c:v>
                </c:pt>
                <c:pt idx="1">
                  <c:v>66</c:v>
                </c:pt>
                <c:pt idx="2">
                  <c:v>1545</c:v>
                </c:pt>
                <c:pt idx="3">
                  <c:v>558</c:v>
                </c:pt>
                <c:pt idx="4">
                  <c:v>9324</c:v>
                </c:pt>
                <c:pt idx="5">
                  <c:v>3756</c:v>
                </c:pt>
                <c:pt idx="6">
                  <c:v>3142</c:v>
                </c:pt>
                <c:pt idx="7">
                  <c:v>632</c:v>
                </c:pt>
                <c:pt idx="8">
                  <c:v>1672</c:v>
                </c:pt>
                <c:pt idx="9">
                  <c:v>82</c:v>
                </c:pt>
                <c:pt idx="10">
                  <c:v>468</c:v>
                </c:pt>
                <c:pt idx="11">
                  <c:v>1710</c:v>
                </c:pt>
                <c:pt idx="12">
                  <c:v>1178</c:v>
                </c:pt>
                <c:pt idx="13">
                  <c:v>15500</c:v>
                </c:pt>
                <c:pt idx="14">
                  <c:v>3253</c:v>
                </c:pt>
                <c:pt idx="15">
                  <c:v>7670</c:v>
                </c:pt>
                <c:pt idx="16">
                  <c:v>1035</c:v>
                </c:pt>
                <c:pt idx="17">
                  <c:v>29</c:v>
                </c:pt>
                <c:pt idx="18">
                  <c:v>14</c:v>
                </c:pt>
                <c:pt idx="19">
                  <c:v>6491</c:v>
                </c:pt>
                <c:pt idx="20">
                  <c:v>1245</c:v>
                </c:pt>
                <c:pt idx="21">
                  <c:v>146</c:v>
                </c:pt>
                <c:pt idx="22">
                  <c:v>2001</c:v>
                </c:pt>
              </c:numCache>
            </c:numRef>
          </c:val>
        </c:ser>
        <c:dLbls/>
        <c:axId val="121652352"/>
        <c:axId val="121654656"/>
      </c:barChart>
      <c:catAx>
        <c:axId val="121652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教育程度</a:t>
                </a:r>
              </a:p>
            </c:rich>
          </c:tx>
          <c:layout>
            <c:manualLayout>
              <c:xMode val="edge"/>
              <c:yMode val="edge"/>
              <c:x val="0.51539378640111744"/>
              <c:y val="0.91627243295095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21654656"/>
        <c:crosses val="autoZero"/>
        <c:auto val="1"/>
        <c:lblAlgn val="ctr"/>
        <c:lblOffset val="100"/>
        <c:tickLblSkip val="1"/>
        <c:tickMarkSkip val="1"/>
      </c:catAx>
      <c:valAx>
        <c:axId val="12165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4.6600279345324156E-3"/>
              <c:y val="0.296963640966198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21652352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171450</xdr:rowOff>
    </xdr:from>
    <xdr:to>
      <xdr:col>26</xdr:col>
      <xdr:colOff>314325</xdr:colOff>
      <xdr:row>64</xdr:row>
      <xdr:rowOff>180975</xdr:rowOff>
    </xdr:to>
    <xdr:graphicFrame macro="">
      <xdr:nvGraphicFramePr>
        <xdr:cNvPr id="1039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="160" zoomScaleNormal="160" workbookViewId="0">
      <selection activeCell="C13" sqref="C13"/>
    </sheetView>
  </sheetViews>
  <sheetFormatPr defaultRowHeight="16.2"/>
  <cols>
    <col min="1" max="1" width="5.88671875" customWidth="1"/>
    <col min="2" max="2" width="4.77734375" customWidth="1"/>
    <col min="3" max="3" width="6.109375" customWidth="1"/>
    <col min="4" max="4" width="5.44140625" customWidth="1"/>
    <col min="5" max="14" width="4.77734375" customWidth="1"/>
    <col min="16" max="25" width="4.77734375" customWidth="1"/>
    <col min="26" max="26" width="5.88671875" customWidth="1"/>
    <col min="27" max="27" width="4.21875" customWidth="1"/>
  </cols>
  <sheetData>
    <row r="1" spans="1:27" ht="25.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5.75" customHeight="1">
      <c r="A2" s="33" t="s">
        <v>49</v>
      </c>
      <c r="B2" s="12" t="s">
        <v>50</v>
      </c>
      <c r="C2" s="12" t="s">
        <v>51</v>
      </c>
      <c r="D2" s="41" t="s">
        <v>59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  <c r="AA2" s="12" t="s">
        <v>48</v>
      </c>
    </row>
    <row r="3" spans="1:27" ht="15.75" customHeight="1">
      <c r="A3" s="34"/>
      <c r="B3" s="13"/>
      <c r="C3" s="13"/>
      <c r="D3" s="12" t="s">
        <v>52</v>
      </c>
      <c r="E3" s="24" t="s">
        <v>34</v>
      </c>
      <c r="F3" s="25"/>
      <c r="G3" s="24" t="s">
        <v>35</v>
      </c>
      <c r="H3" s="25"/>
      <c r="I3" s="24" t="s">
        <v>0</v>
      </c>
      <c r="J3" s="25"/>
      <c r="K3" s="24" t="s">
        <v>1</v>
      </c>
      <c r="L3" s="30"/>
      <c r="M3" s="30"/>
      <c r="N3" s="30"/>
      <c r="O3" s="25"/>
      <c r="P3" s="24" t="s">
        <v>2</v>
      </c>
      <c r="Q3" s="25"/>
      <c r="R3" s="24" t="s">
        <v>3</v>
      </c>
      <c r="S3" s="25"/>
      <c r="T3" s="24" t="s">
        <v>4</v>
      </c>
      <c r="U3" s="25"/>
      <c r="V3" s="24" t="s">
        <v>5</v>
      </c>
      <c r="W3" s="25"/>
      <c r="X3" s="24" t="s">
        <v>6</v>
      </c>
      <c r="Y3" s="25"/>
      <c r="Z3" s="12" t="s">
        <v>29</v>
      </c>
      <c r="AA3" s="13"/>
    </row>
    <row r="4" spans="1:27" ht="15.75" customHeight="1">
      <c r="A4" s="34"/>
      <c r="B4" s="13"/>
      <c r="C4" s="13"/>
      <c r="D4" s="13"/>
      <c r="E4" s="26"/>
      <c r="F4" s="27"/>
      <c r="G4" s="26"/>
      <c r="H4" s="27"/>
      <c r="I4" s="26"/>
      <c r="J4" s="27"/>
      <c r="K4" s="26"/>
      <c r="L4" s="31"/>
      <c r="M4" s="31"/>
      <c r="N4" s="31"/>
      <c r="O4" s="27"/>
      <c r="P4" s="26"/>
      <c r="Q4" s="27"/>
      <c r="R4" s="26"/>
      <c r="S4" s="27"/>
      <c r="T4" s="26"/>
      <c r="U4" s="27"/>
      <c r="V4" s="26"/>
      <c r="W4" s="27"/>
      <c r="X4" s="26"/>
      <c r="Y4" s="27"/>
      <c r="Z4" s="13"/>
      <c r="AA4" s="13"/>
    </row>
    <row r="5" spans="1:27" ht="15.75" customHeight="1">
      <c r="A5" s="34"/>
      <c r="B5" s="13"/>
      <c r="C5" s="13"/>
      <c r="D5" s="13"/>
      <c r="E5" s="26"/>
      <c r="F5" s="27"/>
      <c r="G5" s="26"/>
      <c r="H5" s="27"/>
      <c r="I5" s="26"/>
      <c r="J5" s="27"/>
      <c r="K5" s="26"/>
      <c r="L5" s="31"/>
      <c r="M5" s="31"/>
      <c r="N5" s="31"/>
      <c r="O5" s="27"/>
      <c r="P5" s="26"/>
      <c r="Q5" s="27"/>
      <c r="R5" s="26"/>
      <c r="S5" s="27"/>
      <c r="T5" s="26"/>
      <c r="U5" s="27"/>
      <c r="V5" s="26"/>
      <c r="W5" s="27"/>
      <c r="X5" s="26"/>
      <c r="Y5" s="27"/>
      <c r="Z5" s="13"/>
      <c r="AA5" s="13"/>
    </row>
    <row r="6" spans="1:27" ht="15.75" customHeight="1">
      <c r="A6" s="34"/>
      <c r="B6" s="13"/>
      <c r="C6" s="13"/>
      <c r="D6" s="13"/>
      <c r="E6" s="28"/>
      <c r="F6" s="29"/>
      <c r="G6" s="28"/>
      <c r="H6" s="29"/>
      <c r="I6" s="28"/>
      <c r="J6" s="29"/>
      <c r="K6" s="28"/>
      <c r="L6" s="32"/>
      <c r="M6" s="32"/>
      <c r="N6" s="32"/>
      <c r="O6" s="29"/>
      <c r="P6" s="28"/>
      <c r="Q6" s="29"/>
      <c r="R6" s="28"/>
      <c r="S6" s="29"/>
      <c r="T6" s="28"/>
      <c r="U6" s="29"/>
      <c r="V6" s="28"/>
      <c r="W6" s="29"/>
      <c r="X6" s="28"/>
      <c r="Y6" s="29"/>
      <c r="Z6" s="13"/>
      <c r="AA6" s="13"/>
    </row>
    <row r="7" spans="1:27" ht="15.75" customHeight="1">
      <c r="A7" s="34"/>
      <c r="B7" s="13"/>
      <c r="C7" s="13"/>
      <c r="D7" s="13"/>
      <c r="E7" s="12" t="s">
        <v>53</v>
      </c>
      <c r="F7" s="12" t="s">
        <v>54</v>
      </c>
      <c r="G7" s="12" t="s">
        <v>53</v>
      </c>
      <c r="H7" s="12" t="s">
        <v>54</v>
      </c>
      <c r="I7" s="12" t="s">
        <v>53</v>
      </c>
      <c r="J7" s="12" t="s">
        <v>54</v>
      </c>
      <c r="K7" s="24" t="s">
        <v>8</v>
      </c>
      <c r="L7" s="25"/>
      <c r="M7" s="24" t="s">
        <v>9</v>
      </c>
      <c r="N7" s="30"/>
      <c r="O7" s="25"/>
      <c r="P7" s="12" t="s">
        <v>53</v>
      </c>
      <c r="Q7" s="12" t="s">
        <v>54</v>
      </c>
      <c r="R7" s="12" t="s">
        <v>53</v>
      </c>
      <c r="S7" s="12" t="s">
        <v>54</v>
      </c>
      <c r="T7" s="12" t="s">
        <v>53</v>
      </c>
      <c r="U7" s="12" t="s">
        <v>54</v>
      </c>
      <c r="V7" s="12" t="s">
        <v>53</v>
      </c>
      <c r="W7" s="12" t="s">
        <v>54</v>
      </c>
      <c r="X7" s="12" t="s">
        <v>53</v>
      </c>
      <c r="Y7" s="12" t="s">
        <v>54</v>
      </c>
      <c r="Z7" s="13"/>
      <c r="AA7" s="13"/>
    </row>
    <row r="8" spans="1:27" ht="15.75" customHeight="1">
      <c r="A8" s="34"/>
      <c r="B8" s="13"/>
      <c r="C8" s="13"/>
      <c r="D8" s="13"/>
      <c r="E8" s="13"/>
      <c r="F8" s="13"/>
      <c r="G8" s="13"/>
      <c r="H8" s="13"/>
      <c r="I8" s="13"/>
      <c r="J8" s="13"/>
      <c r="K8" s="26"/>
      <c r="L8" s="27"/>
      <c r="M8" s="26"/>
      <c r="N8" s="31"/>
      <c r="O8" s="27"/>
      <c r="P8" s="15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 customHeight="1">
      <c r="A9" s="34"/>
      <c r="B9" s="13"/>
      <c r="C9" s="13"/>
      <c r="D9" s="13"/>
      <c r="E9" s="13"/>
      <c r="F9" s="13"/>
      <c r="G9" s="13"/>
      <c r="H9" s="13"/>
      <c r="I9" s="13"/>
      <c r="J9" s="13"/>
      <c r="K9" s="28"/>
      <c r="L9" s="29"/>
      <c r="M9" s="28"/>
      <c r="N9" s="32"/>
      <c r="O9" s="29"/>
      <c r="P9" s="15"/>
      <c r="Q9" s="15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31.5" customHeight="1">
      <c r="A10" s="34"/>
      <c r="B10" s="13"/>
      <c r="C10" s="13"/>
      <c r="D10" s="13"/>
      <c r="E10" s="13"/>
      <c r="F10" s="13"/>
      <c r="G10" s="13"/>
      <c r="H10" s="13"/>
      <c r="I10" s="13"/>
      <c r="J10" s="13"/>
      <c r="K10" s="36" t="s">
        <v>10</v>
      </c>
      <c r="L10" s="36" t="s">
        <v>11</v>
      </c>
      <c r="M10" s="39" t="s">
        <v>12</v>
      </c>
      <c r="N10" s="40"/>
      <c r="O10" s="10" t="s">
        <v>13</v>
      </c>
      <c r="P10" s="15"/>
      <c r="Q10" s="15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6.25" customHeight="1">
      <c r="A11" s="35"/>
      <c r="B11" s="14"/>
      <c r="C11" s="14"/>
      <c r="D11" s="14"/>
      <c r="E11" s="14"/>
      <c r="F11" s="14"/>
      <c r="G11" s="14"/>
      <c r="H11" s="14"/>
      <c r="I11" s="14"/>
      <c r="J11" s="14"/>
      <c r="K11" s="37"/>
      <c r="L11" s="38"/>
      <c r="M11" s="11" t="s">
        <v>10</v>
      </c>
      <c r="N11" s="11" t="s">
        <v>11</v>
      </c>
      <c r="O11" s="10" t="s">
        <v>11</v>
      </c>
      <c r="P11" s="16"/>
      <c r="Q11" s="16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4.25" customHeight="1">
      <c r="A12" s="21" t="s">
        <v>14</v>
      </c>
      <c r="B12" s="6" t="s">
        <v>7</v>
      </c>
      <c r="C12" s="7">
        <f>SUM(C15,C18,C21,C24,C27,C30,C33,C36,C39,C42,C45)</f>
        <v>61573</v>
      </c>
      <c r="D12" s="7">
        <f t="shared" ref="D12:D47" si="0">SUM(E12:Z12)</f>
        <v>59572</v>
      </c>
      <c r="E12" s="7">
        <f t="shared" ref="E12:AA12" si="1">SUM(E13:E14)</f>
        <v>56</v>
      </c>
      <c r="F12" s="7">
        <f t="shared" si="1"/>
        <v>66</v>
      </c>
      <c r="G12" s="7">
        <f t="shared" si="1"/>
        <v>1545</v>
      </c>
      <c r="H12" s="7">
        <f t="shared" si="1"/>
        <v>558</v>
      </c>
      <c r="I12" s="7">
        <f t="shared" si="1"/>
        <v>9324</v>
      </c>
      <c r="J12" s="7">
        <f t="shared" si="1"/>
        <v>3756</v>
      </c>
      <c r="K12" s="7">
        <f t="shared" si="1"/>
        <v>3142</v>
      </c>
      <c r="L12" s="7">
        <f t="shared" si="1"/>
        <v>632</v>
      </c>
      <c r="M12" s="7">
        <f t="shared" si="1"/>
        <v>1672</v>
      </c>
      <c r="N12" s="7">
        <f t="shared" si="1"/>
        <v>82</v>
      </c>
      <c r="O12" s="7">
        <f t="shared" si="1"/>
        <v>468</v>
      </c>
      <c r="P12" s="7">
        <f t="shared" si="1"/>
        <v>1710</v>
      </c>
      <c r="Q12" s="7">
        <f t="shared" si="1"/>
        <v>1178</v>
      </c>
      <c r="R12" s="7">
        <f t="shared" si="1"/>
        <v>15500</v>
      </c>
      <c r="S12" s="7">
        <f t="shared" si="1"/>
        <v>3253</v>
      </c>
      <c r="T12" s="7">
        <f t="shared" si="1"/>
        <v>7670</v>
      </c>
      <c r="U12" s="7">
        <f t="shared" si="1"/>
        <v>1035</v>
      </c>
      <c r="V12" s="7">
        <f t="shared" si="1"/>
        <v>29</v>
      </c>
      <c r="W12" s="7">
        <f t="shared" si="1"/>
        <v>14</v>
      </c>
      <c r="X12" s="7">
        <f t="shared" si="1"/>
        <v>6491</v>
      </c>
      <c r="Y12" s="7">
        <f t="shared" si="1"/>
        <v>1245</v>
      </c>
      <c r="Z12" s="7">
        <f t="shared" si="1"/>
        <v>146</v>
      </c>
      <c r="AA12" s="7">
        <f t="shared" si="1"/>
        <v>2001</v>
      </c>
    </row>
    <row r="13" spans="1:27" ht="14.25" customHeight="1">
      <c r="A13" s="22"/>
      <c r="B13" s="6" t="s">
        <v>15</v>
      </c>
      <c r="C13" s="2">
        <f>SUM(C16,C19,C22,C25,C28,C31,C34,C37,C40,C43,C46)</f>
        <v>30902</v>
      </c>
      <c r="D13" s="2">
        <f t="shared" si="0"/>
        <v>30721</v>
      </c>
      <c r="E13" s="2">
        <f>SUM(E16,E19,E22,E25,E28,E31,E34,E37,E40,E43,E46)</f>
        <v>42</v>
      </c>
      <c r="F13" s="2">
        <f>SUM(F16,F19,F22,F25,F28,F31,F34,F37,F40,F43,F46)</f>
        <v>43</v>
      </c>
      <c r="G13" s="2">
        <f t="shared" ref="G13:AA13" si="2">SUM(G16,G19,G22,G25,G28,G31,G34,G37,G40,G43,G46)</f>
        <v>985</v>
      </c>
      <c r="H13" s="2">
        <f t="shared" si="2"/>
        <v>308</v>
      </c>
      <c r="I13" s="2">
        <f t="shared" si="2"/>
        <v>4486</v>
      </c>
      <c r="J13" s="2">
        <f t="shared" si="2"/>
        <v>2008</v>
      </c>
      <c r="K13" s="2">
        <f t="shared" si="2"/>
        <v>1762</v>
      </c>
      <c r="L13" s="2">
        <f t="shared" si="2"/>
        <v>389</v>
      </c>
      <c r="M13" s="2">
        <f t="shared" si="2"/>
        <v>923</v>
      </c>
      <c r="N13" s="2">
        <f t="shared" si="2"/>
        <v>52</v>
      </c>
      <c r="O13" s="2">
        <f t="shared" si="2"/>
        <v>97</v>
      </c>
      <c r="P13" s="2">
        <f>SUM(P16,P19,P22,P25,P28,P31,P34,P37,P40,P43,P46)</f>
        <v>924</v>
      </c>
      <c r="Q13" s="2">
        <f t="shared" si="2"/>
        <v>615</v>
      </c>
      <c r="R13" s="2">
        <f t="shared" si="2"/>
        <v>8692</v>
      </c>
      <c r="S13" s="2">
        <f t="shared" si="2"/>
        <v>1973</v>
      </c>
      <c r="T13" s="2">
        <f>SUM(T16,T19,T22,T25,T28,T31,T34,T37,T40,T43,T46)</f>
        <v>3781</v>
      </c>
      <c r="U13" s="2">
        <f t="shared" si="2"/>
        <v>523</v>
      </c>
      <c r="V13" s="2">
        <f t="shared" si="2"/>
        <v>18</v>
      </c>
      <c r="W13" s="2">
        <f t="shared" si="2"/>
        <v>10</v>
      </c>
      <c r="X13" s="2">
        <f t="shared" si="2"/>
        <v>2639</v>
      </c>
      <c r="Y13" s="2">
        <f t="shared" si="2"/>
        <v>409</v>
      </c>
      <c r="Z13" s="2">
        <f t="shared" si="2"/>
        <v>42</v>
      </c>
      <c r="AA13" s="2">
        <f t="shared" si="2"/>
        <v>181</v>
      </c>
    </row>
    <row r="14" spans="1:27" ht="14.25" customHeight="1">
      <c r="A14" s="23"/>
      <c r="B14" s="6" t="s">
        <v>16</v>
      </c>
      <c r="C14" s="2">
        <f>SUM(C17,C20,C23,C26,C29,C32,C35,C38,C41,C44,C47)</f>
        <v>30671</v>
      </c>
      <c r="D14" s="2">
        <f t="shared" si="0"/>
        <v>28851</v>
      </c>
      <c r="E14" s="2">
        <f>SUM(E17,E20,E23,E26,E29,E32,E35,E38,E41,E44,E47)</f>
        <v>14</v>
      </c>
      <c r="F14" s="2">
        <f>SUM(F17,F20,F23,F26,F29,F32,F35,F38,F41,F44,F47)</f>
        <v>23</v>
      </c>
      <c r="G14" s="2">
        <f>SUM(G17,G20,G23,G26,G29,G32,G35,G38,G41,G44,G47)</f>
        <v>560</v>
      </c>
      <c r="H14" s="2">
        <f t="shared" ref="H14:AA14" si="3">SUM(H17,H20,H23,H26,H29,H32,H35,H38,H41,H44,H47)</f>
        <v>250</v>
      </c>
      <c r="I14" s="2">
        <f t="shared" si="3"/>
        <v>4838</v>
      </c>
      <c r="J14" s="2">
        <f t="shared" si="3"/>
        <v>1748</v>
      </c>
      <c r="K14" s="2">
        <f t="shared" si="3"/>
        <v>1380</v>
      </c>
      <c r="L14" s="2">
        <f t="shared" si="3"/>
        <v>243</v>
      </c>
      <c r="M14" s="2">
        <f t="shared" si="3"/>
        <v>749</v>
      </c>
      <c r="N14" s="2">
        <f t="shared" si="3"/>
        <v>30</v>
      </c>
      <c r="O14" s="2">
        <f t="shared" si="3"/>
        <v>371</v>
      </c>
      <c r="P14" s="2">
        <f t="shared" si="3"/>
        <v>786</v>
      </c>
      <c r="Q14" s="2">
        <f t="shared" si="3"/>
        <v>563</v>
      </c>
      <c r="R14" s="2">
        <f t="shared" si="3"/>
        <v>6808</v>
      </c>
      <c r="S14" s="2">
        <f t="shared" si="3"/>
        <v>1280</v>
      </c>
      <c r="T14" s="2">
        <f t="shared" si="3"/>
        <v>3889</v>
      </c>
      <c r="U14" s="2">
        <f t="shared" si="3"/>
        <v>512</v>
      </c>
      <c r="V14" s="2">
        <f t="shared" si="3"/>
        <v>11</v>
      </c>
      <c r="W14" s="2">
        <f t="shared" si="3"/>
        <v>4</v>
      </c>
      <c r="X14" s="2">
        <f t="shared" si="3"/>
        <v>3852</v>
      </c>
      <c r="Y14" s="2">
        <f t="shared" si="3"/>
        <v>836</v>
      </c>
      <c r="Z14" s="2">
        <f t="shared" si="3"/>
        <v>104</v>
      </c>
      <c r="AA14" s="2">
        <f t="shared" si="3"/>
        <v>1820</v>
      </c>
    </row>
    <row r="15" spans="1:27" ht="14.25" customHeight="1">
      <c r="A15" s="18" t="s">
        <v>17</v>
      </c>
      <c r="B15" s="6" t="s">
        <v>7</v>
      </c>
      <c r="C15" s="8">
        <f t="shared" ref="C15:C47" si="4">D15+AA15</f>
        <v>4003</v>
      </c>
      <c r="D15" s="8">
        <f t="shared" si="0"/>
        <v>4003</v>
      </c>
      <c r="E15" s="8">
        <f t="shared" ref="E15:AA15" si="5">SUM(E16:E17)</f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950</v>
      </c>
      <c r="K15" s="8">
        <f t="shared" si="5"/>
        <v>0</v>
      </c>
      <c r="L15" s="8">
        <f t="shared" si="5"/>
        <v>55</v>
      </c>
      <c r="M15" s="8">
        <f t="shared" si="5"/>
        <v>0</v>
      </c>
      <c r="N15" s="8">
        <f t="shared" si="5"/>
        <v>0</v>
      </c>
      <c r="O15" s="8">
        <f t="shared" si="5"/>
        <v>330</v>
      </c>
      <c r="P15" s="8">
        <f t="shared" si="5"/>
        <v>60</v>
      </c>
      <c r="Q15" s="8">
        <f t="shared" si="5"/>
        <v>848</v>
      </c>
      <c r="R15" s="8">
        <f t="shared" si="5"/>
        <v>257</v>
      </c>
      <c r="S15" s="8">
        <f t="shared" si="5"/>
        <v>1221</v>
      </c>
      <c r="T15" s="8">
        <f t="shared" si="5"/>
        <v>31</v>
      </c>
      <c r="U15" s="8">
        <f t="shared" si="5"/>
        <v>206</v>
      </c>
      <c r="V15" s="8">
        <f t="shared" si="5"/>
        <v>0</v>
      </c>
      <c r="W15" s="8">
        <f t="shared" si="5"/>
        <v>0</v>
      </c>
      <c r="X15" s="8">
        <f t="shared" si="5"/>
        <v>3</v>
      </c>
      <c r="Y15" s="8">
        <f t="shared" si="5"/>
        <v>42</v>
      </c>
      <c r="Z15" s="8">
        <f t="shared" si="5"/>
        <v>0</v>
      </c>
      <c r="AA15" s="8">
        <f t="shared" si="5"/>
        <v>0</v>
      </c>
    </row>
    <row r="16" spans="1:27" ht="14.25" customHeight="1">
      <c r="A16" s="19"/>
      <c r="B16" s="6" t="s">
        <v>15</v>
      </c>
      <c r="C16" s="2">
        <f t="shared" si="4"/>
        <v>2028</v>
      </c>
      <c r="D16" s="2">
        <f t="shared" si="0"/>
        <v>2028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474</v>
      </c>
      <c r="K16" s="2">
        <v>0</v>
      </c>
      <c r="L16" s="2">
        <v>35</v>
      </c>
      <c r="M16" s="2">
        <v>0</v>
      </c>
      <c r="N16" s="2">
        <v>0</v>
      </c>
      <c r="O16" s="2">
        <v>43</v>
      </c>
      <c r="P16" s="2">
        <v>40</v>
      </c>
      <c r="Q16" s="2">
        <v>429</v>
      </c>
      <c r="R16" s="2">
        <v>154</v>
      </c>
      <c r="S16" s="2">
        <v>700</v>
      </c>
      <c r="T16" s="2">
        <v>20</v>
      </c>
      <c r="U16" s="2">
        <v>113</v>
      </c>
      <c r="V16" s="2">
        <v>0</v>
      </c>
      <c r="W16" s="2">
        <v>0</v>
      </c>
      <c r="X16" s="2">
        <v>2</v>
      </c>
      <c r="Y16" s="2">
        <v>18</v>
      </c>
      <c r="Z16" s="2">
        <v>0</v>
      </c>
      <c r="AA16" s="2">
        <v>0</v>
      </c>
    </row>
    <row r="17" spans="1:27" ht="14.25" customHeight="1">
      <c r="A17" s="20"/>
      <c r="B17" s="6" t="s">
        <v>16</v>
      </c>
      <c r="C17" s="2">
        <f t="shared" si="4"/>
        <v>1975</v>
      </c>
      <c r="D17" s="2">
        <f t="shared" si="0"/>
        <v>1975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476</v>
      </c>
      <c r="K17" s="2">
        <v>0</v>
      </c>
      <c r="L17" s="2">
        <v>20</v>
      </c>
      <c r="M17" s="2">
        <v>0</v>
      </c>
      <c r="N17" s="2">
        <v>0</v>
      </c>
      <c r="O17" s="2">
        <v>287</v>
      </c>
      <c r="P17" s="2">
        <v>20</v>
      </c>
      <c r="Q17" s="2">
        <v>419</v>
      </c>
      <c r="R17" s="2">
        <v>103</v>
      </c>
      <c r="S17" s="2">
        <v>521</v>
      </c>
      <c r="T17" s="2">
        <v>11</v>
      </c>
      <c r="U17" s="2">
        <v>93</v>
      </c>
      <c r="V17" s="2">
        <v>0</v>
      </c>
      <c r="W17" s="2">
        <v>0</v>
      </c>
      <c r="X17" s="2">
        <v>1</v>
      </c>
      <c r="Y17" s="2">
        <v>24</v>
      </c>
      <c r="Z17" s="2">
        <v>0</v>
      </c>
      <c r="AA17" s="2">
        <v>0</v>
      </c>
    </row>
    <row r="18" spans="1:27" ht="14.25" customHeight="1">
      <c r="A18" s="18" t="s">
        <v>18</v>
      </c>
      <c r="B18" s="6" t="s">
        <v>7</v>
      </c>
      <c r="C18" s="7">
        <f t="shared" si="4"/>
        <v>4886</v>
      </c>
      <c r="D18" s="7">
        <f t="shared" si="0"/>
        <v>4885</v>
      </c>
      <c r="E18" s="7">
        <f t="shared" ref="E18:AA18" si="6">SUM(E19:E20)</f>
        <v>0</v>
      </c>
      <c r="F18" s="7">
        <f t="shared" si="6"/>
        <v>1</v>
      </c>
      <c r="G18" s="7">
        <f t="shared" si="6"/>
        <v>38</v>
      </c>
      <c r="H18" s="7">
        <f t="shared" si="6"/>
        <v>151</v>
      </c>
      <c r="I18" s="7">
        <f t="shared" si="6"/>
        <v>1158</v>
      </c>
      <c r="J18" s="7">
        <f t="shared" si="6"/>
        <v>1737</v>
      </c>
      <c r="K18" s="7">
        <f t="shared" si="6"/>
        <v>131</v>
      </c>
      <c r="L18" s="7">
        <f t="shared" si="6"/>
        <v>132</v>
      </c>
      <c r="M18" s="7">
        <f t="shared" si="6"/>
        <v>228</v>
      </c>
      <c r="N18" s="7">
        <f t="shared" si="6"/>
        <v>4</v>
      </c>
      <c r="O18" s="7">
        <f t="shared" si="6"/>
        <v>103</v>
      </c>
      <c r="P18" s="7">
        <f t="shared" si="6"/>
        <v>72</v>
      </c>
      <c r="Q18" s="7">
        <f t="shared" si="6"/>
        <v>25</v>
      </c>
      <c r="R18" s="7">
        <f t="shared" si="6"/>
        <v>730</v>
      </c>
      <c r="S18" s="7">
        <f t="shared" si="6"/>
        <v>287</v>
      </c>
      <c r="T18" s="7">
        <f t="shared" si="6"/>
        <v>82</v>
      </c>
      <c r="U18" s="7">
        <f t="shared" si="6"/>
        <v>6</v>
      </c>
      <c r="V18" s="7">
        <f t="shared" si="6"/>
        <v>0</v>
      </c>
      <c r="W18" s="7">
        <f t="shared" si="6"/>
        <v>0</v>
      </c>
      <c r="X18" s="7">
        <f t="shared" si="6"/>
        <v>0</v>
      </c>
      <c r="Y18" s="7">
        <f t="shared" si="6"/>
        <v>0</v>
      </c>
      <c r="Z18" s="7">
        <f t="shared" si="6"/>
        <v>0</v>
      </c>
      <c r="AA18" s="7">
        <f t="shared" si="6"/>
        <v>1</v>
      </c>
    </row>
    <row r="19" spans="1:27" ht="14.25" customHeight="1">
      <c r="A19" s="19"/>
      <c r="B19" s="6" t="s">
        <v>15</v>
      </c>
      <c r="C19" s="2">
        <f t="shared" si="4"/>
        <v>2485</v>
      </c>
      <c r="D19" s="2">
        <f t="shared" si="0"/>
        <v>2485</v>
      </c>
      <c r="E19" s="2">
        <v>0</v>
      </c>
      <c r="F19" s="2">
        <v>0</v>
      </c>
      <c r="G19" s="2">
        <v>21</v>
      </c>
      <c r="H19" s="2">
        <v>84</v>
      </c>
      <c r="I19" s="2">
        <v>494</v>
      </c>
      <c r="J19" s="2">
        <v>907</v>
      </c>
      <c r="K19" s="2">
        <v>86</v>
      </c>
      <c r="L19" s="2">
        <v>87</v>
      </c>
      <c r="M19" s="2">
        <v>52</v>
      </c>
      <c r="N19" s="2">
        <v>1</v>
      </c>
      <c r="O19" s="2">
        <v>37</v>
      </c>
      <c r="P19" s="2">
        <v>46</v>
      </c>
      <c r="Q19" s="2">
        <v>16</v>
      </c>
      <c r="R19" s="2">
        <v>432</v>
      </c>
      <c r="S19" s="2">
        <v>172</v>
      </c>
      <c r="T19" s="2">
        <v>46</v>
      </c>
      <c r="U19" s="2">
        <v>4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ht="14.25" customHeight="1">
      <c r="A20" s="20"/>
      <c r="B20" s="6" t="s">
        <v>16</v>
      </c>
      <c r="C20" s="2">
        <f t="shared" si="4"/>
        <v>2401</v>
      </c>
      <c r="D20" s="2">
        <f t="shared" si="0"/>
        <v>2400</v>
      </c>
      <c r="E20" s="2">
        <v>0</v>
      </c>
      <c r="F20" s="2">
        <v>1</v>
      </c>
      <c r="G20" s="2">
        <v>17</v>
      </c>
      <c r="H20" s="2">
        <v>67</v>
      </c>
      <c r="I20" s="2">
        <v>664</v>
      </c>
      <c r="J20" s="2">
        <v>830</v>
      </c>
      <c r="K20" s="2">
        <v>45</v>
      </c>
      <c r="L20" s="2">
        <v>45</v>
      </c>
      <c r="M20" s="2">
        <v>176</v>
      </c>
      <c r="N20" s="2">
        <v>3</v>
      </c>
      <c r="O20" s="2">
        <v>66</v>
      </c>
      <c r="P20" s="2">
        <v>26</v>
      </c>
      <c r="Q20" s="2">
        <v>9</v>
      </c>
      <c r="R20" s="2">
        <v>298</v>
      </c>
      <c r="S20" s="2">
        <v>115</v>
      </c>
      <c r="T20" s="2">
        <v>36</v>
      </c>
      <c r="U20" s="2">
        <v>2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</row>
    <row r="21" spans="1:27" ht="14.25" customHeight="1">
      <c r="A21" s="18" t="s">
        <v>19</v>
      </c>
      <c r="B21" s="6" t="s">
        <v>7</v>
      </c>
      <c r="C21" s="7">
        <f t="shared" si="4"/>
        <v>5055</v>
      </c>
      <c r="D21" s="7">
        <f t="shared" si="0"/>
        <v>5055</v>
      </c>
      <c r="E21" s="7">
        <f t="shared" ref="E21:AA21" si="7">SUM(E22:E23)</f>
        <v>1</v>
      </c>
      <c r="F21" s="7">
        <f t="shared" si="7"/>
        <v>19</v>
      </c>
      <c r="G21" s="7">
        <f t="shared" si="7"/>
        <v>356</v>
      </c>
      <c r="H21" s="7">
        <f t="shared" si="7"/>
        <v>156</v>
      </c>
      <c r="I21" s="7">
        <f t="shared" si="7"/>
        <v>2438</v>
      </c>
      <c r="J21" s="7">
        <f t="shared" si="7"/>
        <v>454</v>
      </c>
      <c r="K21" s="7">
        <f t="shared" si="7"/>
        <v>172</v>
      </c>
      <c r="L21" s="7">
        <f t="shared" si="7"/>
        <v>61</v>
      </c>
      <c r="M21" s="7">
        <f t="shared" si="7"/>
        <v>97</v>
      </c>
      <c r="N21" s="7">
        <f t="shared" si="7"/>
        <v>7</v>
      </c>
      <c r="O21" s="7">
        <f t="shared" si="7"/>
        <v>18</v>
      </c>
      <c r="P21" s="7">
        <f t="shared" si="7"/>
        <v>48</v>
      </c>
      <c r="Q21" s="7">
        <f t="shared" si="7"/>
        <v>12</v>
      </c>
      <c r="R21" s="7">
        <f t="shared" si="7"/>
        <v>838</v>
      </c>
      <c r="S21" s="7">
        <f t="shared" si="7"/>
        <v>301</v>
      </c>
      <c r="T21" s="7">
        <f t="shared" si="7"/>
        <v>65</v>
      </c>
      <c r="U21" s="7">
        <f t="shared" si="7"/>
        <v>7</v>
      </c>
      <c r="V21" s="7">
        <f t="shared" si="7"/>
        <v>0</v>
      </c>
      <c r="W21" s="7">
        <f t="shared" si="7"/>
        <v>0</v>
      </c>
      <c r="X21" s="7">
        <f t="shared" si="7"/>
        <v>5</v>
      </c>
      <c r="Y21" s="7">
        <f t="shared" si="7"/>
        <v>0</v>
      </c>
      <c r="Z21" s="7">
        <f t="shared" si="7"/>
        <v>0</v>
      </c>
      <c r="AA21" s="7">
        <f t="shared" si="7"/>
        <v>0</v>
      </c>
    </row>
    <row r="22" spans="1:27" ht="14.25" customHeight="1">
      <c r="A22" s="19"/>
      <c r="B22" s="6" t="s">
        <v>15</v>
      </c>
      <c r="C22" s="2">
        <f t="shared" si="4"/>
        <v>2626</v>
      </c>
      <c r="D22" s="2">
        <f t="shared" si="0"/>
        <v>2626</v>
      </c>
      <c r="E22" s="2">
        <v>1</v>
      </c>
      <c r="F22" s="2">
        <v>11</v>
      </c>
      <c r="G22" s="2">
        <v>230</v>
      </c>
      <c r="H22" s="2">
        <v>73</v>
      </c>
      <c r="I22" s="2">
        <v>1121</v>
      </c>
      <c r="J22" s="2">
        <v>273</v>
      </c>
      <c r="K22" s="2">
        <v>118</v>
      </c>
      <c r="L22" s="2">
        <v>41</v>
      </c>
      <c r="M22" s="2">
        <v>25</v>
      </c>
      <c r="N22" s="2">
        <v>3</v>
      </c>
      <c r="O22" s="2">
        <v>7</v>
      </c>
      <c r="P22" s="2">
        <v>26</v>
      </c>
      <c r="Q22" s="2">
        <v>7</v>
      </c>
      <c r="R22" s="2">
        <v>447</v>
      </c>
      <c r="S22" s="2">
        <v>191</v>
      </c>
      <c r="T22" s="2">
        <v>42</v>
      </c>
      <c r="U22" s="2">
        <v>6</v>
      </c>
      <c r="V22" s="2">
        <v>0</v>
      </c>
      <c r="W22" s="2">
        <v>0</v>
      </c>
      <c r="X22" s="2">
        <v>4</v>
      </c>
      <c r="Y22" s="2">
        <v>0</v>
      </c>
      <c r="Z22" s="2">
        <v>0</v>
      </c>
      <c r="AA22" s="2">
        <v>0</v>
      </c>
    </row>
    <row r="23" spans="1:27" ht="14.25" customHeight="1">
      <c r="A23" s="20"/>
      <c r="B23" s="6" t="s">
        <v>16</v>
      </c>
      <c r="C23" s="2">
        <f t="shared" si="4"/>
        <v>2429</v>
      </c>
      <c r="D23" s="2">
        <f t="shared" si="0"/>
        <v>2429</v>
      </c>
      <c r="E23" s="2">
        <v>0</v>
      </c>
      <c r="F23" s="2">
        <v>8</v>
      </c>
      <c r="G23" s="2">
        <v>126</v>
      </c>
      <c r="H23" s="2">
        <v>83</v>
      </c>
      <c r="I23" s="2">
        <v>1317</v>
      </c>
      <c r="J23" s="2">
        <v>181</v>
      </c>
      <c r="K23" s="2">
        <v>54</v>
      </c>
      <c r="L23" s="2">
        <v>20</v>
      </c>
      <c r="M23" s="2">
        <v>72</v>
      </c>
      <c r="N23" s="2">
        <v>4</v>
      </c>
      <c r="O23" s="2">
        <v>11</v>
      </c>
      <c r="P23" s="2">
        <v>22</v>
      </c>
      <c r="Q23" s="2">
        <v>5</v>
      </c>
      <c r="R23" s="2">
        <v>391</v>
      </c>
      <c r="S23" s="2">
        <v>110</v>
      </c>
      <c r="T23" s="2">
        <v>23</v>
      </c>
      <c r="U23" s="2">
        <v>1</v>
      </c>
      <c r="V23" s="2">
        <v>0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</row>
    <row r="24" spans="1:27" ht="14.25" customHeight="1">
      <c r="A24" s="18" t="s">
        <v>20</v>
      </c>
      <c r="B24" s="6" t="s">
        <v>7</v>
      </c>
      <c r="C24" s="7">
        <f t="shared" si="4"/>
        <v>4757</v>
      </c>
      <c r="D24" s="7">
        <f t="shared" si="0"/>
        <v>4756</v>
      </c>
      <c r="E24" s="7">
        <f t="shared" ref="E24:AA24" si="8">SUM(E25:E26)</f>
        <v>8</v>
      </c>
      <c r="F24" s="7">
        <f t="shared" si="8"/>
        <v>11</v>
      </c>
      <c r="G24" s="7">
        <f t="shared" si="8"/>
        <v>370</v>
      </c>
      <c r="H24" s="7">
        <f t="shared" si="8"/>
        <v>70</v>
      </c>
      <c r="I24" s="7">
        <f t="shared" si="8"/>
        <v>1975</v>
      </c>
      <c r="J24" s="7">
        <f t="shared" si="8"/>
        <v>256</v>
      </c>
      <c r="K24" s="7">
        <f t="shared" si="8"/>
        <v>232</v>
      </c>
      <c r="L24" s="7">
        <f t="shared" si="8"/>
        <v>102</v>
      </c>
      <c r="M24" s="7">
        <f t="shared" si="8"/>
        <v>81</v>
      </c>
      <c r="N24" s="7">
        <f t="shared" si="8"/>
        <v>5</v>
      </c>
      <c r="O24" s="7">
        <f t="shared" si="8"/>
        <v>7</v>
      </c>
      <c r="P24" s="7">
        <f t="shared" si="8"/>
        <v>87</v>
      </c>
      <c r="Q24" s="7">
        <f t="shared" si="8"/>
        <v>21</v>
      </c>
      <c r="R24" s="7">
        <f t="shared" si="8"/>
        <v>1054</v>
      </c>
      <c r="S24" s="7">
        <f t="shared" si="8"/>
        <v>243</v>
      </c>
      <c r="T24" s="7">
        <f t="shared" si="8"/>
        <v>163</v>
      </c>
      <c r="U24" s="7">
        <f t="shared" si="8"/>
        <v>54</v>
      </c>
      <c r="V24" s="7">
        <f t="shared" si="8"/>
        <v>0</v>
      </c>
      <c r="W24" s="7">
        <f t="shared" si="8"/>
        <v>0</v>
      </c>
      <c r="X24" s="7">
        <f t="shared" si="8"/>
        <v>11</v>
      </c>
      <c r="Y24" s="7">
        <f t="shared" si="8"/>
        <v>6</v>
      </c>
      <c r="Z24" s="7">
        <f t="shared" si="8"/>
        <v>0</v>
      </c>
      <c r="AA24" s="7">
        <f t="shared" si="8"/>
        <v>1</v>
      </c>
    </row>
    <row r="25" spans="1:27" ht="14.25" customHeight="1">
      <c r="A25" s="19"/>
      <c r="B25" s="6" t="s">
        <v>15</v>
      </c>
      <c r="C25" s="2">
        <f t="shared" si="4"/>
        <v>2437</v>
      </c>
      <c r="D25" s="2">
        <f t="shared" si="0"/>
        <v>2436</v>
      </c>
      <c r="E25" s="2">
        <v>5</v>
      </c>
      <c r="F25" s="2">
        <v>8</v>
      </c>
      <c r="G25" s="2">
        <v>232</v>
      </c>
      <c r="H25" s="2">
        <v>45</v>
      </c>
      <c r="I25" s="2">
        <v>922</v>
      </c>
      <c r="J25" s="2">
        <v>163</v>
      </c>
      <c r="K25" s="2">
        <v>127</v>
      </c>
      <c r="L25" s="2">
        <v>66</v>
      </c>
      <c r="M25" s="2">
        <v>15</v>
      </c>
      <c r="N25" s="2">
        <v>4</v>
      </c>
      <c r="O25" s="2">
        <v>3</v>
      </c>
      <c r="P25" s="2">
        <v>38</v>
      </c>
      <c r="Q25" s="2">
        <v>10</v>
      </c>
      <c r="R25" s="2">
        <v>547</v>
      </c>
      <c r="S25" s="2">
        <v>146</v>
      </c>
      <c r="T25" s="2">
        <v>81</v>
      </c>
      <c r="U25" s="2">
        <v>21</v>
      </c>
      <c r="V25" s="2">
        <v>0</v>
      </c>
      <c r="W25" s="2">
        <v>0</v>
      </c>
      <c r="X25" s="2">
        <v>0</v>
      </c>
      <c r="Y25" s="2">
        <v>3</v>
      </c>
      <c r="Z25" s="2">
        <v>0</v>
      </c>
      <c r="AA25" s="2">
        <v>1</v>
      </c>
    </row>
    <row r="26" spans="1:27" ht="14.25" customHeight="1">
      <c r="A26" s="20"/>
      <c r="B26" s="6" t="s">
        <v>16</v>
      </c>
      <c r="C26" s="2">
        <f t="shared" si="4"/>
        <v>2320</v>
      </c>
      <c r="D26" s="2">
        <f t="shared" si="0"/>
        <v>2320</v>
      </c>
      <c r="E26" s="2">
        <v>3</v>
      </c>
      <c r="F26" s="2">
        <v>3</v>
      </c>
      <c r="G26" s="2">
        <v>138</v>
      </c>
      <c r="H26" s="2">
        <v>25</v>
      </c>
      <c r="I26" s="2">
        <v>1053</v>
      </c>
      <c r="J26" s="2">
        <v>93</v>
      </c>
      <c r="K26" s="2">
        <v>105</v>
      </c>
      <c r="L26" s="2">
        <v>36</v>
      </c>
      <c r="M26" s="2">
        <v>66</v>
      </c>
      <c r="N26" s="2">
        <v>1</v>
      </c>
      <c r="O26" s="2">
        <v>4</v>
      </c>
      <c r="P26" s="2">
        <v>49</v>
      </c>
      <c r="Q26" s="2">
        <v>11</v>
      </c>
      <c r="R26" s="2">
        <v>507</v>
      </c>
      <c r="S26" s="2">
        <v>97</v>
      </c>
      <c r="T26" s="2">
        <v>82</v>
      </c>
      <c r="U26" s="2">
        <v>33</v>
      </c>
      <c r="V26" s="2">
        <v>0</v>
      </c>
      <c r="W26" s="2">
        <v>0</v>
      </c>
      <c r="X26" s="2">
        <v>11</v>
      </c>
      <c r="Y26" s="2">
        <v>3</v>
      </c>
      <c r="Z26" s="2">
        <v>0</v>
      </c>
      <c r="AA26" s="2">
        <v>0</v>
      </c>
    </row>
    <row r="27" spans="1:27" ht="14.25" customHeight="1">
      <c r="A27" s="18" t="s">
        <v>21</v>
      </c>
      <c r="B27" s="6" t="s">
        <v>7</v>
      </c>
      <c r="C27" s="7">
        <f t="shared" si="4"/>
        <v>5906</v>
      </c>
      <c r="D27" s="7">
        <f t="shared" si="0"/>
        <v>5902</v>
      </c>
      <c r="E27" s="7">
        <f t="shared" ref="E27:AA27" si="9">SUM(E28:E29)</f>
        <v>12</v>
      </c>
      <c r="F27" s="7">
        <f t="shared" si="9"/>
        <v>12</v>
      </c>
      <c r="G27" s="7">
        <f t="shared" si="9"/>
        <v>285</v>
      </c>
      <c r="H27" s="7">
        <f t="shared" si="9"/>
        <v>69</v>
      </c>
      <c r="I27" s="7">
        <f t="shared" si="9"/>
        <v>1583</v>
      </c>
      <c r="J27" s="7">
        <f t="shared" si="9"/>
        <v>138</v>
      </c>
      <c r="K27" s="7">
        <f t="shared" si="9"/>
        <v>579</v>
      </c>
      <c r="L27" s="7">
        <f t="shared" si="9"/>
        <v>110</v>
      </c>
      <c r="M27" s="7">
        <f t="shared" si="9"/>
        <v>100</v>
      </c>
      <c r="N27" s="7">
        <f t="shared" si="9"/>
        <v>11</v>
      </c>
      <c r="O27" s="7">
        <f t="shared" si="9"/>
        <v>2</v>
      </c>
      <c r="P27" s="7">
        <f t="shared" si="9"/>
        <v>110</v>
      </c>
      <c r="Q27" s="7">
        <f t="shared" si="9"/>
        <v>40</v>
      </c>
      <c r="R27" s="7">
        <f t="shared" si="9"/>
        <v>1948</v>
      </c>
      <c r="S27" s="7">
        <f t="shared" si="9"/>
        <v>305</v>
      </c>
      <c r="T27" s="7">
        <f t="shared" si="9"/>
        <v>407</v>
      </c>
      <c r="U27" s="7">
        <f t="shared" si="9"/>
        <v>94</v>
      </c>
      <c r="V27" s="7">
        <f t="shared" si="9"/>
        <v>0</v>
      </c>
      <c r="W27" s="7">
        <f t="shared" si="9"/>
        <v>0</v>
      </c>
      <c r="X27" s="7">
        <f t="shared" si="9"/>
        <v>56</v>
      </c>
      <c r="Y27" s="7">
        <f t="shared" si="9"/>
        <v>40</v>
      </c>
      <c r="Z27" s="7">
        <f t="shared" si="9"/>
        <v>1</v>
      </c>
      <c r="AA27" s="7">
        <f t="shared" si="9"/>
        <v>4</v>
      </c>
    </row>
    <row r="28" spans="1:27" ht="14.25" customHeight="1">
      <c r="A28" s="19"/>
      <c r="B28" s="6" t="s">
        <v>15</v>
      </c>
      <c r="C28" s="2">
        <f t="shared" si="4"/>
        <v>2959</v>
      </c>
      <c r="D28" s="2">
        <f t="shared" si="0"/>
        <v>2957</v>
      </c>
      <c r="E28" s="2">
        <v>7</v>
      </c>
      <c r="F28" s="2">
        <v>8</v>
      </c>
      <c r="G28" s="2">
        <v>187</v>
      </c>
      <c r="H28" s="2">
        <v>40</v>
      </c>
      <c r="I28" s="2">
        <v>737</v>
      </c>
      <c r="J28" s="2">
        <v>88</v>
      </c>
      <c r="K28" s="2">
        <v>266</v>
      </c>
      <c r="L28" s="2">
        <v>56</v>
      </c>
      <c r="M28" s="2">
        <v>39</v>
      </c>
      <c r="N28" s="2">
        <v>8</v>
      </c>
      <c r="O28" s="2">
        <v>1</v>
      </c>
      <c r="P28" s="2">
        <v>38</v>
      </c>
      <c r="Q28" s="2">
        <v>14</v>
      </c>
      <c r="R28" s="2">
        <v>1029</v>
      </c>
      <c r="S28" s="2">
        <v>183</v>
      </c>
      <c r="T28" s="2">
        <v>206</v>
      </c>
      <c r="U28" s="2">
        <v>42</v>
      </c>
      <c r="V28" s="2">
        <v>0</v>
      </c>
      <c r="W28" s="2">
        <v>0</v>
      </c>
      <c r="X28" s="2">
        <v>8</v>
      </c>
      <c r="Y28" s="2">
        <v>0</v>
      </c>
      <c r="Z28" s="2">
        <v>0</v>
      </c>
      <c r="AA28" s="2">
        <v>2</v>
      </c>
    </row>
    <row r="29" spans="1:27" ht="14.25" customHeight="1">
      <c r="A29" s="20"/>
      <c r="B29" s="6" t="s">
        <v>16</v>
      </c>
      <c r="C29" s="2">
        <f t="shared" si="4"/>
        <v>2947</v>
      </c>
      <c r="D29" s="2">
        <f t="shared" si="0"/>
        <v>2945</v>
      </c>
      <c r="E29" s="2">
        <v>5</v>
      </c>
      <c r="F29" s="2">
        <v>4</v>
      </c>
      <c r="G29" s="2">
        <v>98</v>
      </c>
      <c r="H29" s="2">
        <v>29</v>
      </c>
      <c r="I29" s="2">
        <v>846</v>
      </c>
      <c r="J29" s="2">
        <v>50</v>
      </c>
      <c r="K29" s="2">
        <v>313</v>
      </c>
      <c r="L29" s="2">
        <v>54</v>
      </c>
      <c r="M29" s="2">
        <v>61</v>
      </c>
      <c r="N29" s="2">
        <v>3</v>
      </c>
      <c r="O29" s="2">
        <v>1</v>
      </c>
      <c r="P29" s="2">
        <v>72</v>
      </c>
      <c r="Q29" s="2">
        <v>26</v>
      </c>
      <c r="R29" s="2">
        <v>919</v>
      </c>
      <c r="S29" s="2">
        <v>122</v>
      </c>
      <c r="T29" s="2">
        <v>201</v>
      </c>
      <c r="U29" s="2">
        <v>52</v>
      </c>
      <c r="V29" s="2">
        <v>0</v>
      </c>
      <c r="W29" s="2">
        <v>0</v>
      </c>
      <c r="X29" s="2">
        <v>48</v>
      </c>
      <c r="Y29" s="2">
        <v>40</v>
      </c>
      <c r="Z29" s="2">
        <v>1</v>
      </c>
      <c r="AA29" s="2">
        <v>2</v>
      </c>
    </row>
    <row r="30" spans="1:27" ht="14.25" customHeight="1">
      <c r="A30" s="18" t="s">
        <v>22</v>
      </c>
      <c r="B30" s="6" t="s">
        <v>7</v>
      </c>
      <c r="C30" s="7">
        <f t="shared" si="4"/>
        <v>6178</v>
      </c>
      <c r="D30" s="7">
        <f t="shared" si="0"/>
        <v>6167</v>
      </c>
      <c r="E30" s="7">
        <f t="shared" ref="E30:AA30" si="10">SUM(E31:E32)</f>
        <v>11</v>
      </c>
      <c r="F30" s="7">
        <f t="shared" si="10"/>
        <v>4</v>
      </c>
      <c r="G30" s="7">
        <f t="shared" si="10"/>
        <v>194</v>
      </c>
      <c r="H30" s="7">
        <f t="shared" si="10"/>
        <v>53</v>
      </c>
      <c r="I30" s="7">
        <f t="shared" si="10"/>
        <v>935</v>
      </c>
      <c r="J30" s="7">
        <f t="shared" si="10"/>
        <v>67</v>
      </c>
      <c r="K30" s="7">
        <f t="shared" si="10"/>
        <v>775</v>
      </c>
      <c r="L30" s="7">
        <f t="shared" si="10"/>
        <v>73</v>
      </c>
      <c r="M30" s="7">
        <f t="shared" si="10"/>
        <v>200</v>
      </c>
      <c r="N30" s="7">
        <f t="shared" si="10"/>
        <v>11</v>
      </c>
      <c r="O30" s="7">
        <f t="shared" si="10"/>
        <v>3</v>
      </c>
      <c r="P30" s="7">
        <f t="shared" si="10"/>
        <v>161</v>
      </c>
      <c r="Q30" s="7">
        <f t="shared" si="10"/>
        <v>42</v>
      </c>
      <c r="R30" s="7">
        <f t="shared" si="10"/>
        <v>2599</v>
      </c>
      <c r="S30" s="7">
        <f t="shared" si="10"/>
        <v>246</v>
      </c>
      <c r="T30" s="7">
        <f t="shared" si="10"/>
        <v>601</v>
      </c>
      <c r="U30" s="7">
        <f t="shared" si="10"/>
        <v>99</v>
      </c>
      <c r="V30" s="7">
        <f t="shared" si="10"/>
        <v>0</v>
      </c>
      <c r="W30" s="7">
        <f t="shared" si="10"/>
        <v>0</v>
      </c>
      <c r="X30" s="7">
        <f t="shared" si="10"/>
        <v>54</v>
      </c>
      <c r="Y30" s="7">
        <f t="shared" si="10"/>
        <v>38</v>
      </c>
      <c r="Z30" s="7">
        <f t="shared" si="10"/>
        <v>1</v>
      </c>
      <c r="AA30" s="7">
        <f t="shared" si="10"/>
        <v>11</v>
      </c>
    </row>
    <row r="31" spans="1:27" ht="14.25" customHeight="1">
      <c r="A31" s="19"/>
      <c r="B31" s="6" t="s">
        <v>15</v>
      </c>
      <c r="C31" s="2">
        <f t="shared" si="4"/>
        <v>3190</v>
      </c>
      <c r="D31" s="2">
        <f t="shared" si="0"/>
        <v>3186</v>
      </c>
      <c r="E31" s="2">
        <v>11</v>
      </c>
      <c r="F31" s="2">
        <v>3</v>
      </c>
      <c r="G31" s="2">
        <v>107</v>
      </c>
      <c r="H31" s="2">
        <v>32</v>
      </c>
      <c r="I31" s="2">
        <v>460</v>
      </c>
      <c r="J31" s="2">
        <v>36</v>
      </c>
      <c r="K31" s="2">
        <v>364</v>
      </c>
      <c r="L31" s="2">
        <v>47</v>
      </c>
      <c r="M31" s="2">
        <v>96</v>
      </c>
      <c r="N31" s="2">
        <v>6</v>
      </c>
      <c r="O31" s="2">
        <v>1</v>
      </c>
      <c r="P31" s="2">
        <v>62</v>
      </c>
      <c r="Q31" s="2">
        <v>16</v>
      </c>
      <c r="R31" s="2">
        <v>1427</v>
      </c>
      <c r="S31" s="2">
        <v>165</v>
      </c>
      <c r="T31" s="2">
        <v>280</v>
      </c>
      <c r="U31" s="2">
        <v>50</v>
      </c>
      <c r="V31" s="2">
        <v>0</v>
      </c>
      <c r="W31" s="3">
        <v>0</v>
      </c>
      <c r="X31" s="2">
        <v>16</v>
      </c>
      <c r="Y31" s="2">
        <v>7</v>
      </c>
      <c r="Z31" s="2">
        <v>0</v>
      </c>
      <c r="AA31" s="2">
        <v>4</v>
      </c>
    </row>
    <row r="32" spans="1:27" ht="14.25" customHeight="1">
      <c r="A32" s="20"/>
      <c r="B32" s="6" t="s">
        <v>16</v>
      </c>
      <c r="C32" s="2">
        <f t="shared" si="4"/>
        <v>2988</v>
      </c>
      <c r="D32" s="2">
        <f t="shared" si="0"/>
        <v>2981</v>
      </c>
      <c r="E32" s="2">
        <v>0</v>
      </c>
      <c r="F32" s="2">
        <v>1</v>
      </c>
      <c r="G32" s="2">
        <v>87</v>
      </c>
      <c r="H32" s="2">
        <v>21</v>
      </c>
      <c r="I32" s="2">
        <v>475</v>
      </c>
      <c r="J32" s="2">
        <v>31</v>
      </c>
      <c r="K32" s="2">
        <v>411</v>
      </c>
      <c r="L32" s="2">
        <v>26</v>
      </c>
      <c r="M32" s="2">
        <v>104</v>
      </c>
      <c r="N32" s="2">
        <v>5</v>
      </c>
      <c r="O32" s="2">
        <v>2</v>
      </c>
      <c r="P32" s="2">
        <v>99</v>
      </c>
      <c r="Q32" s="2">
        <v>26</v>
      </c>
      <c r="R32" s="2">
        <v>1172</v>
      </c>
      <c r="S32" s="2">
        <v>81</v>
      </c>
      <c r="T32" s="2">
        <v>321</v>
      </c>
      <c r="U32" s="2">
        <v>49</v>
      </c>
      <c r="V32" s="2">
        <v>0</v>
      </c>
      <c r="W32" s="2">
        <v>0</v>
      </c>
      <c r="X32" s="2">
        <v>38</v>
      </c>
      <c r="Y32" s="2">
        <v>31</v>
      </c>
      <c r="Z32" s="2">
        <v>1</v>
      </c>
      <c r="AA32" s="2">
        <v>7</v>
      </c>
    </row>
    <row r="33" spans="1:27" ht="14.25" customHeight="1">
      <c r="A33" s="18" t="s">
        <v>23</v>
      </c>
      <c r="B33" s="6" t="s">
        <v>7</v>
      </c>
      <c r="C33" s="7">
        <f t="shared" si="4"/>
        <v>5383</v>
      </c>
      <c r="D33" s="7">
        <f t="shared" si="0"/>
        <v>5368</v>
      </c>
      <c r="E33" s="7">
        <f t="shared" ref="E33:AA33" si="11">SUM(E34:E35)</f>
        <v>5</v>
      </c>
      <c r="F33" s="7">
        <f t="shared" si="11"/>
        <v>9</v>
      </c>
      <c r="G33" s="7">
        <f t="shared" si="11"/>
        <v>121</v>
      </c>
      <c r="H33" s="7">
        <f t="shared" si="11"/>
        <v>32</v>
      </c>
      <c r="I33" s="7">
        <f t="shared" si="11"/>
        <v>446</v>
      </c>
      <c r="J33" s="7">
        <f t="shared" si="11"/>
        <v>42</v>
      </c>
      <c r="K33" s="7">
        <f t="shared" si="11"/>
        <v>498</v>
      </c>
      <c r="L33" s="7">
        <f t="shared" si="11"/>
        <v>34</v>
      </c>
      <c r="M33" s="7">
        <f t="shared" si="11"/>
        <v>257</v>
      </c>
      <c r="N33" s="7">
        <f t="shared" si="11"/>
        <v>9</v>
      </c>
      <c r="O33" s="7">
        <f t="shared" si="11"/>
        <v>4</v>
      </c>
      <c r="P33" s="7">
        <f t="shared" si="11"/>
        <v>208</v>
      </c>
      <c r="Q33" s="7">
        <f t="shared" si="11"/>
        <v>35</v>
      </c>
      <c r="R33" s="7">
        <f t="shared" si="11"/>
        <v>2443</v>
      </c>
      <c r="S33" s="7">
        <f t="shared" si="11"/>
        <v>203</v>
      </c>
      <c r="T33" s="7">
        <f t="shared" si="11"/>
        <v>881</v>
      </c>
      <c r="U33" s="7">
        <f t="shared" si="11"/>
        <v>66</v>
      </c>
      <c r="V33" s="7">
        <f t="shared" si="11"/>
        <v>0</v>
      </c>
      <c r="W33" s="7">
        <f t="shared" si="11"/>
        <v>0</v>
      </c>
      <c r="X33" s="7">
        <f t="shared" si="11"/>
        <v>56</v>
      </c>
      <c r="Y33" s="7">
        <f t="shared" si="11"/>
        <v>19</v>
      </c>
      <c r="Z33" s="7">
        <f t="shared" si="11"/>
        <v>0</v>
      </c>
      <c r="AA33" s="7">
        <f t="shared" si="11"/>
        <v>15</v>
      </c>
    </row>
    <row r="34" spans="1:27" ht="14.25" customHeight="1">
      <c r="A34" s="19"/>
      <c r="B34" s="6" t="s">
        <v>15</v>
      </c>
      <c r="C34" s="2">
        <f t="shared" si="4"/>
        <v>2816</v>
      </c>
      <c r="D34" s="2">
        <f t="shared" si="0"/>
        <v>2814</v>
      </c>
      <c r="E34" s="2">
        <v>2</v>
      </c>
      <c r="F34" s="2">
        <v>7</v>
      </c>
      <c r="G34" s="2">
        <v>72</v>
      </c>
      <c r="H34" s="2">
        <v>19</v>
      </c>
      <c r="I34" s="2">
        <v>227</v>
      </c>
      <c r="J34" s="2">
        <v>15</v>
      </c>
      <c r="K34" s="2">
        <v>257</v>
      </c>
      <c r="L34" s="2">
        <v>16</v>
      </c>
      <c r="M34" s="2">
        <v>164</v>
      </c>
      <c r="N34" s="2">
        <v>7</v>
      </c>
      <c r="O34" s="2">
        <v>4</v>
      </c>
      <c r="P34" s="2">
        <v>98</v>
      </c>
      <c r="Q34" s="2">
        <v>18</v>
      </c>
      <c r="R34" s="2">
        <v>1265</v>
      </c>
      <c r="S34" s="2">
        <v>133</v>
      </c>
      <c r="T34" s="2">
        <v>450</v>
      </c>
      <c r="U34" s="2">
        <v>38</v>
      </c>
      <c r="V34" s="2">
        <v>0</v>
      </c>
      <c r="W34" s="2">
        <v>0</v>
      </c>
      <c r="X34" s="2">
        <v>17</v>
      </c>
      <c r="Y34" s="2">
        <v>5</v>
      </c>
      <c r="Z34" s="2">
        <v>0</v>
      </c>
      <c r="AA34" s="2">
        <v>2</v>
      </c>
    </row>
    <row r="35" spans="1:27" ht="14.25" customHeight="1">
      <c r="A35" s="20"/>
      <c r="B35" s="6" t="s">
        <v>16</v>
      </c>
      <c r="C35" s="2">
        <f t="shared" si="4"/>
        <v>2567</v>
      </c>
      <c r="D35" s="2">
        <f t="shared" si="0"/>
        <v>2554</v>
      </c>
      <c r="E35" s="2">
        <v>3</v>
      </c>
      <c r="F35" s="2">
        <v>2</v>
      </c>
      <c r="G35" s="2">
        <v>49</v>
      </c>
      <c r="H35" s="2">
        <v>13</v>
      </c>
      <c r="I35" s="2">
        <v>219</v>
      </c>
      <c r="J35" s="2">
        <v>27</v>
      </c>
      <c r="K35" s="2">
        <v>241</v>
      </c>
      <c r="L35" s="2">
        <v>18</v>
      </c>
      <c r="M35" s="2">
        <v>93</v>
      </c>
      <c r="N35" s="2">
        <v>2</v>
      </c>
      <c r="O35" s="2">
        <v>0</v>
      </c>
      <c r="P35" s="2">
        <v>110</v>
      </c>
      <c r="Q35" s="2">
        <v>17</v>
      </c>
      <c r="R35" s="2">
        <v>1178</v>
      </c>
      <c r="S35" s="2">
        <v>70</v>
      </c>
      <c r="T35" s="2">
        <v>431</v>
      </c>
      <c r="U35" s="2">
        <v>28</v>
      </c>
      <c r="V35" s="2">
        <v>0</v>
      </c>
      <c r="W35" s="2">
        <v>0</v>
      </c>
      <c r="X35" s="2">
        <v>39</v>
      </c>
      <c r="Y35" s="2">
        <v>14</v>
      </c>
      <c r="Z35" s="2">
        <v>0</v>
      </c>
      <c r="AA35" s="2">
        <v>13</v>
      </c>
    </row>
    <row r="36" spans="1:27" ht="14.25" customHeight="1">
      <c r="A36" s="18" t="s">
        <v>24</v>
      </c>
      <c r="B36" s="6" t="s">
        <v>7</v>
      </c>
      <c r="C36" s="7">
        <f t="shared" si="4"/>
        <v>5254</v>
      </c>
      <c r="D36" s="7">
        <f t="shared" si="0"/>
        <v>5240</v>
      </c>
      <c r="E36" s="7">
        <f t="shared" ref="E36:AA36" si="12">SUM(E37:E38)</f>
        <v>4</v>
      </c>
      <c r="F36" s="7">
        <f t="shared" si="12"/>
        <v>5</v>
      </c>
      <c r="G36" s="7">
        <f t="shared" si="12"/>
        <v>79</v>
      </c>
      <c r="H36" s="7">
        <f t="shared" si="12"/>
        <v>13</v>
      </c>
      <c r="I36" s="7">
        <f t="shared" si="12"/>
        <v>305</v>
      </c>
      <c r="J36" s="7">
        <f t="shared" si="12"/>
        <v>38</v>
      </c>
      <c r="K36" s="7">
        <f t="shared" si="12"/>
        <v>330</v>
      </c>
      <c r="L36" s="7">
        <f t="shared" si="12"/>
        <v>18</v>
      </c>
      <c r="M36" s="7">
        <f t="shared" si="12"/>
        <v>215</v>
      </c>
      <c r="N36" s="7">
        <f t="shared" si="12"/>
        <v>15</v>
      </c>
      <c r="O36" s="7">
        <f t="shared" si="12"/>
        <v>1</v>
      </c>
      <c r="P36" s="7">
        <f t="shared" si="12"/>
        <v>234</v>
      </c>
      <c r="Q36" s="7">
        <f t="shared" si="12"/>
        <v>35</v>
      </c>
      <c r="R36" s="7">
        <f t="shared" si="12"/>
        <v>2277</v>
      </c>
      <c r="S36" s="7">
        <f t="shared" si="12"/>
        <v>174</v>
      </c>
      <c r="T36" s="7">
        <f t="shared" si="12"/>
        <v>1295</v>
      </c>
      <c r="U36" s="7">
        <f t="shared" si="12"/>
        <v>62</v>
      </c>
      <c r="V36" s="7">
        <f t="shared" si="12"/>
        <v>0</v>
      </c>
      <c r="W36" s="7">
        <f t="shared" si="12"/>
        <v>0</v>
      </c>
      <c r="X36" s="7">
        <f t="shared" si="12"/>
        <v>115</v>
      </c>
      <c r="Y36" s="7">
        <f t="shared" si="12"/>
        <v>25</v>
      </c>
      <c r="Z36" s="7">
        <f t="shared" si="12"/>
        <v>0</v>
      </c>
      <c r="AA36" s="7">
        <f t="shared" si="12"/>
        <v>14</v>
      </c>
    </row>
    <row r="37" spans="1:27" ht="14.25" customHeight="1">
      <c r="A37" s="19"/>
      <c r="B37" s="6" t="s">
        <v>15</v>
      </c>
      <c r="C37" s="2">
        <f t="shared" si="4"/>
        <v>2753</v>
      </c>
      <c r="D37" s="2">
        <f t="shared" si="0"/>
        <v>2749</v>
      </c>
      <c r="E37" s="2">
        <v>4</v>
      </c>
      <c r="F37" s="2">
        <v>2</v>
      </c>
      <c r="G37" s="2">
        <v>52</v>
      </c>
      <c r="H37" s="2">
        <v>5</v>
      </c>
      <c r="I37" s="2">
        <v>171</v>
      </c>
      <c r="J37" s="2">
        <v>12</v>
      </c>
      <c r="K37" s="2">
        <v>220</v>
      </c>
      <c r="L37" s="2">
        <v>7</v>
      </c>
      <c r="M37" s="2">
        <v>142</v>
      </c>
      <c r="N37" s="2">
        <v>9</v>
      </c>
      <c r="O37" s="2">
        <v>1</v>
      </c>
      <c r="P37" s="2">
        <v>112</v>
      </c>
      <c r="Q37" s="2">
        <v>23</v>
      </c>
      <c r="R37" s="2">
        <v>1251</v>
      </c>
      <c r="S37" s="2">
        <v>104</v>
      </c>
      <c r="T37" s="2">
        <v>584</v>
      </c>
      <c r="U37" s="2">
        <v>22</v>
      </c>
      <c r="V37" s="2">
        <v>0</v>
      </c>
      <c r="W37" s="2">
        <v>0</v>
      </c>
      <c r="X37" s="2">
        <v>24</v>
      </c>
      <c r="Y37" s="2">
        <v>4</v>
      </c>
      <c r="Z37" s="2">
        <v>0</v>
      </c>
      <c r="AA37" s="2">
        <v>4</v>
      </c>
    </row>
    <row r="38" spans="1:27" ht="14.25" customHeight="1">
      <c r="A38" s="20"/>
      <c r="B38" s="6" t="s">
        <v>16</v>
      </c>
      <c r="C38" s="2">
        <f t="shared" si="4"/>
        <v>2501</v>
      </c>
      <c r="D38" s="2">
        <f t="shared" si="0"/>
        <v>2491</v>
      </c>
      <c r="E38" s="2">
        <v>0</v>
      </c>
      <c r="F38" s="2">
        <v>3</v>
      </c>
      <c r="G38" s="2">
        <v>27</v>
      </c>
      <c r="H38" s="2">
        <v>8</v>
      </c>
      <c r="I38" s="2">
        <v>134</v>
      </c>
      <c r="J38" s="2">
        <v>26</v>
      </c>
      <c r="K38" s="2">
        <v>110</v>
      </c>
      <c r="L38" s="2">
        <v>11</v>
      </c>
      <c r="M38" s="2">
        <v>73</v>
      </c>
      <c r="N38" s="2">
        <v>6</v>
      </c>
      <c r="O38" s="2">
        <v>0</v>
      </c>
      <c r="P38" s="2">
        <v>122</v>
      </c>
      <c r="Q38" s="2">
        <v>12</v>
      </c>
      <c r="R38" s="2">
        <v>1026</v>
      </c>
      <c r="S38" s="2">
        <v>70</v>
      </c>
      <c r="T38" s="2">
        <v>711</v>
      </c>
      <c r="U38" s="2">
        <v>40</v>
      </c>
      <c r="V38" s="2">
        <v>0</v>
      </c>
      <c r="W38" s="2">
        <v>0</v>
      </c>
      <c r="X38" s="2">
        <v>91</v>
      </c>
      <c r="Y38" s="2">
        <v>21</v>
      </c>
      <c r="Z38" s="2">
        <v>0</v>
      </c>
      <c r="AA38" s="2">
        <v>10</v>
      </c>
    </row>
    <row r="39" spans="1:27" ht="14.25" customHeight="1">
      <c r="A39" s="18" t="s">
        <v>25</v>
      </c>
      <c r="B39" s="6" t="s">
        <v>7</v>
      </c>
      <c r="C39" s="7">
        <f t="shared" si="4"/>
        <v>5429</v>
      </c>
      <c r="D39" s="7">
        <f t="shared" si="0"/>
        <v>5400</v>
      </c>
      <c r="E39" s="7">
        <f t="shared" ref="E39:AA39" si="13">SUM(E40:E41)</f>
        <v>8</v>
      </c>
      <c r="F39" s="7">
        <f t="shared" si="13"/>
        <v>3</v>
      </c>
      <c r="G39" s="7">
        <f t="shared" si="13"/>
        <v>61</v>
      </c>
      <c r="H39" s="7">
        <f t="shared" si="13"/>
        <v>9</v>
      </c>
      <c r="I39" s="7">
        <f t="shared" si="13"/>
        <v>178</v>
      </c>
      <c r="J39" s="7">
        <f t="shared" si="13"/>
        <v>28</v>
      </c>
      <c r="K39" s="7">
        <f t="shared" si="13"/>
        <v>170</v>
      </c>
      <c r="L39" s="7">
        <f t="shared" si="13"/>
        <v>21</v>
      </c>
      <c r="M39" s="7">
        <f t="shared" si="13"/>
        <v>198</v>
      </c>
      <c r="N39" s="7">
        <f t="shared" si="13"/>
        <v>14</v>
      </c>
      <c r="O39" s="7">
        <f t="shared" si="13"/>
        <v>0</v>
      </c>
      <c r="P39" s="7">
        <f t="shared" si="13"/>
        <v>225</v>
      </c>
      <c r="Q39" s="7">
        <f t="shared" si="13"/>
        <v>40</v>
      </c>
      <c r="R39" s="7">
        <f t="shared" si="13"/>
        <v>1650</v>
      </c>
      <c r="S39" s="7">
        <f t="shared" si="13"/>
        <v>122</v>
      </c>
      <c r="T39" s="7">
        <f t="shared" si="13"/>
        <v>1850</v>
      </c>
      <c r="U39" s="7">
        <f t="shared" si="13"/>
        <v>136</v>
      </c>
      <c r="V39" s="7">
        <f t="shared" si="13"/>
        <v>0</v>
      </c>
      <c r="W39" s="7">
        <f t="shared" si="13"/>
        <v>0</v>
      </c>
      <c r="X39" s="7">
        <f t="shared" si="13"/>
        <v>640</v>
      </c>
      <c r="Y39" s="7">
        <f t="shared" si="13"/>
        <v>43</v>
      </c>
      <c r="Z39" s="7">
        <f t="shared" si="13"/>
        <v>4</v>
      </c>
      <c r="AA39" s="7">
        <f t="shared" si="13"/>
        <v>29</v>
      </c>
    </row>
    <row r="40" spans="1:27" ht="14.25" customHeight="1">
      <c r="A40" s="19"/>
      <c r="B40" s="6" t="s">
        <v>15</v>
      </c>
      <c r="C40" s="2">
        <f t="shared" si="4"/>
        <v>2694</v>
      </c>
      <c r="D40" s="2">
        <f t="shared" si="0"/>
        <v>2691</v>
      </c>
      <c r="E40" s="2">
        <v>7</v>
      </c>
      <c r="F40" s="2">
        <v>2</v>
      </c>
      <c r="G40" s="2">
        <v>49</v>
      </c>
      <c r="H40" s="2">
        <v>7</v>
      </c>
      <c r="I40" s="2">
        <v>113</v>
      </c>
      <c r="J40" s="2">
        <v>9</v>
      </c>
      <c r="K40" s="2">
        <v>114</v>
      </c>
      <c r="L40" s="2">
        <v>15</v>
      </c>
      <c r="M40" s="2">
        <v>143</v>
      </c>
      <c r="N40" s="2">
        <v>9</v>
      </c>
      <c r="O40" s="2">
        <v>0</v>
      </c>
      <c r="P40" s="2">
        <v>125</v>
      </c>
      <c r="Q40" s="2">
        <v>24</v>
      </c>
      <c r="R40" s="2">
        <v>958</v>
      </c>
      <c r="S40" s="2">
        <v>75</v>
      </c>
      <c r="T40" s="2">
        <v>852</v>
      </c>
      <c r="U40" s="2">
        <v>56</v>
      </c>
      <c r="V40" s="2">
        <v>0</v>
      </c>
      <c r="W40" s="2">
        <v>0</v>
      </c>
      <c r="X40" s="2">
        <v>122</v>
      </c>
      <c r="Y40" s="2">
        <v>11</v>
      </c>
      <c r="Z40" s="2">
        <v>0</v>
      </c>
      <c r="AA40" s="2">
        <v>3</v>
      </c>
    </row>
    <row r="41" spans="1:27" ht="14.25" customHeight="1">
      <c r="A41" s="20"/>
      <c r="B41" s="6" t="s">
        <v>16</v>
      </c>
      <c r="C41" s="2">
        <f t="shared" si="4"/>
        <v>2735</v>
      </c>
      <c r="D41" s="2">
        <f t="shared" si="0"/>
        <v>2709</v>
      </c>
      <c r="E41" s="2">
        <v>1</v>
      </c>
      <c r="F41" s="2">
        <v>1</v>
      </c>
      <c r="G41" s="2">
        <v>12</v>
      </c>
      <c r="H41" s="2">
        <v>2</v>
      </c>
      <c r="I41" s="2">
        <v>65</v>
      </c>
      <c r="J41" s="2">
        <v>19</v>
      </c>
      <c r="K41" s="2">
        <v>56</v>
      </c>
      <c r="L41" s="2">
        <v>6</v>
      </c>
      <c r="M41" s="2">
        <v>55</v>
      </c>
      <c r="N41" s="2">
        <v>5</v>
      </c>
      <c r="O41" s="2">
        <v>0</v>
      </c>
      <c r="P41" s="2">
        <v>100</v>
      </c>
      <c r="Q41" s="2">
        <v>16</v>
      </c>
      <c r="R41" s="2">
        <v>692</v>
      </c>
      <c r="S41" s="2">
        <v>47</v>
      </c>
      <c r="T41" s="2">
        <v>998</v>
      </c>
      <c r="U41" s="2">
        <v>80</v>
      </c>
      <c r="V41" s="2">
        <v>0</v>
      </c>
      <c r="W41" s="2">
        <v>0</v>
      </c>
      <c r="X41" s="2">
        <v>518</v>
      </c>
      <c r="Y41" s="2">
        <v>32</v>
      </c>
      <c r="Z41" s="2">
        <v>4</v>
      </c>
      <c r="AA41" s="2">
        <v>26</v>
      </c>
    </row>
    <row r="42" spans="1:27" ht="14.25" customHeight="1">
      <c r="A42" s="18" t="s">
        <v>26</v>
      </c>
      <c r="B42" s="6" t="s">
        <v>7</v>
      </c>
      <c r="C42" s="7">
        <f t="shared" si="4"/>
        <v>4907</v>
      </c>
      <c r="D42" s="7">
        <f t="shared" si="0"/>
        <v>4771</v>
      </c>
      <c r="E42" s="7">
        <f t="shared" ref="E42:AA42" si="14">SUM(E43:E44)</f>
        <v>2</v>
      </c>
      <c r="F42" s="7">
        <f t="shared" si="14"/>
        <v>1</v>
      </c>
      <c r="G42" s="7">
        <f t="shared" si="14"/>
        <v>25</v>
      </c>
      <c r="H42" s="7">
        <f t="shared" si="14"/>
        <v>4</v>
      </c>
      <c r="I42" s="7">
        <f t="shared" si="14"/>
        <v>129</v>
      </c>
      <c r="J42" s="7">
        <f t="shared" si="14"/>
        <v>23</v>
      </c>
      <c r="K42" s="7">
        <f t="shared" si="14"/>
        <v>111</v>
      </c>
      <c r="L42" s="7">
        <f t="shared" si="14"/>
        <v>12</v>
      </c>
      <c r="M42" s="7">
        <f t="shared" si="14"/>
        <v>152</v>
      </c>
      <c r="N42" s="7">
        <f t="shared" si="14"/>
        <v>5</v>
      </c>
      <c r="O42" s="7">
        <f t="shared" si="14"/>
        <v>0</v>
      </c>
      <c r="P42" s="7">
        <f t="shared" si="14"/>
        <v>207</v>
      </c>
      <c r="Q42" s="7">
        <f t="shared" si="14"/>
        <v>30</v>
      </c>
      <c r="R42" s="7">
        <f t="shared" si="14"/>
        <v>1027</v>
      </c>
      <c r="S42" s="7">
        <f t="shared" si="14"/>
        <v>89</v>
      </c>
      <c r="T42" s="7">
        <f t="shared" si="14"/>
        <v>1310</v>
      </c>
      <c r="U42" s="7">
        <f t="shared" si="14"/>
        <v>103</v>
      </c>
      <c r="V42" s="7">
        <f t="shared" si="14"/>
        <v>5</v>
      </c>
      <c r="W42" s="7">
        <f t="shared" si="14"/>
        <v>1</v>
      </c>
      <c r="X42" s="7">
        <f t="shared" si="14"/>
        <v>1372</v>
      </c>
      <c r="Y42" s="7">
        <f t="shared" si="14"/>
        <v>138</v>
      </c>
      <c r="Z42" s="7">
        <f t="shared" si="14"/>
        <v>25</v>
      </c>
      <c r="AA42" s="7">
        <f t="shared" si="14"/>
        <v>136</v>
      </c>
    </row>
    <row r="43" spans="1:27" ht="14.25" customHeight="1">
      <c r="A43" s="19"/>
      <c r="B43" s="6" t="s">
        <v>15</v>
      </c>
      <c r="C43" s="2">
        <f t="shared" si="4"/>
        <v>2370</v>
      </c>
      <c r="D43" s="2">
        <f t="shared" si="0"/>
        <v>2358</v>
      </c>
      <c r="E43" s="2">
        <v>1</v>
      </c>
      <c r="F43" s="2">
        <v>1</v>
      </c>
      <c r="G43" s="2">
        <v>24</v>
      </c>
      <c r="H43" s="2">
        <v>2</v>
      </c>
      <c r="I43" s="2">
        <v>94</v>
      </c>
      <c r="J43" s="2">
        <v>17</v>
      </c>
      <c r="K43" s="2">
        <v>85</v>
      </c>
      <c r="L43" s="2">
        <v>8</v>
      </c>
      <c r="M43" s="2">
        <v>122</v>
      </c>
      <c r="N43" s="2">
        <v>4</v>
      </c>
      <c r="O43" s="2">
        <v>0</v>
      </c>
      <c r="P43" s="2">
        <v>115</v>
      </c>
      <c r="Q43" s="2">
        <v>20</v>
      </c>
      <c r="R43" s="2">
        <v>680</v>
      </c>
      <c r="S43" s="2">
        <v>61</v>
      </c>
      <c r="T43" s="2">
        <v>643</v>
      </c>
      <c r="U43" s="2">
        <v>48</v>
      </c>
      <c r="V43" s="2">
        <v>2</v>
      </c>
      <c r="W43" s="2">
        <v>1</v>
      </c>
      <c r="X43" s="2">
        <v>410</v>
      </c>
      <c r="Y43" s="2">
        <v>17</v>
      </c>
      <c r="Z43" s="2">
        <v>3</v>
      </c>
      <c r="AA43" s="2">
        <v>12</v>
      </c>
    </row>
    <row r="44" spans="1:27" ht="14.25" customHeight="1">
      <c r="A44" s="20"/>
      <c r="B44" s="6" t="s">
        <v>16</v>
      </c>
      <c r="C44" s="2">
        <f t="shared" si="4"/>
        <v>2537</v>
      </c>
      <c r="D44" s="2">
        <f t="shared" si="0"/>
        <v>2413</v>
      </c>
      <c r="E44" s="2">
        <v>1</v>
      </c>
      <c r="F44" s="2">
        <v>0</v>
      </c>
      <c r="G44" s="2">
        <v>1</v>
      </c>
      <c r="H44" s="2">
        <v>2</v>
      </c>
      <c r="I44" s="2">
        <v>35</v>
      </c>
      <c r="J44" s="2">
        <v>6</v>
      </c>
      <c r="K44" s="2">
        <v>26</v>
      </c>
      <c r="L44" s="2">
        <v>4</v>
      </c>
      <c r="M44" s="2">
        <v>30</v>
      </c>
      <c r="N44" s="2">
        <v>1</v>
      </c>
      <c r="O44" s="2">
        <v>0</v>
      </c>
      <c r="P44" s="2">
        <v>92</v>
      </c>
      <c r="Q44" s="2">
        <v>10</v>
      </c>
      <c r="R44" s="2">
        <v>347</v>
      </c>
      <c r="S44" s="2">
        <v>28</v>
      </c>
      <c r="T44" s="2">
        <v>667</v>
      </c>
      <c r="U44" s="2">
        <v>55</v>
      </c>
      <c r="V44" s="2">
        <v>3</v>
      </c>
      <c r="W44" s="2">
        <v>0</v>
      </c>
      <c r="X44" s="2">
        <v>962</v>
      </c>
      <c r="Y44" s="2">
        <v>121</v>
      </c>
      <c r="Z44" s="2">
        <v>22</v>
      </c>
      <c r="AA44" s="2">
        <v>124</v>
      </c>
    </row>
    <row r="45" spans="1:27" ht="14.25" customHeight="1">
      <c r="A45" s="18" t="s">
        <v>27</v>
      </c>
      <c r="B45" s="6" t="s">
        <v>7</v>
      </c>
      <c r="C45" s="7">
        <f t="shared" si="4"/>
        <v>9815</v>
      </c>
      <c r="D45" s="7">
        <f t="shared" si="0"/>
        <v>8025</v>
      </c>
      <c r="E45" s="7">
        <f t="shared" ref="E45:AA45" si="15">SUM(E46:E47)</f>
        <v>5</v>
      </c>
      <c r="F45" s="7">
        <f t="shared" si="15"/>
        <v>1</v>
      </c>
      <c r="G45" s="7">
        <f t="shared" si="15"/>
        <v>16</v>
      </c>
      <c r="H45" s="7">
        <f t="shared" si="15"/>
        <v>1</v>
      </c>
      <c r="I45" s="7">
        <f t="shared" si="15"/>
        <v>177</v>
      </c>
      <c r="J45" s="7">
        <f t="shared" si="15"/>
        <v>23</v>
      </c>
      <c r="K45" s="7">
        <f t="shared" si="15"/>
        <v>144</v>
      </c>
      <c r="L45" s="7">
        <f t="shared" si="15"/>
        <v>14</v>
      </c>
      <c r="M45" s="7">
        <f t="shared" si="15"/>
        <v>144</v>
      </c>
      <c r="N45" s="7">
        <f t="shared" si="15"/>
        <v>1</v>
      </c>
      <c r="O45" s="7">
        <f t="shared" si="15"/>
        <v>0</v>
      </c>
      <c r="P45" s="7">
        <f t="shared" si="15"/>
        <v>298</v>
      </c>
      <c r="Q45" s="7">
        <f t="shared" si="15"/>
        <v>50</v>
      </c>
      <c r="R45" s="7">
        <f t="shared" si="15"/>
        <v>677</v>
      </c>
      <c r="S45" s="7">
        <f t="shared" si="15"/>
        <v>62</v>
      </c>
      <c r="T45" s="7">
        <f t="shared" si="15"/>
        <v>985</v>
      </c>
      <c r="U45" s="7">
        <f t="shared" si="15"/>
        <v>202</v>
      </c>
      <c r="V45" s="7">
        <f t="shared" si="15"/>
        <v>24</v>
      </c>
      <c r="W45" s="7">
        <f t="shared" si="15"/>
        <v>13</v>
      </c>
      <c r="X45" s="7">
        <f t="shared" si="15"/>
        <v>4179</v>
      </c>
      <c r="Y45" s="7">
        <f t="shared" si="15"/>
        <v>894</v>
      </c>
      <c r="Z45" s="7">
        <f t="shared" si="15"/>
        <v>115</v>
      </c>
      <c r="AA45" s="7">
        <f t="shared" si="15"/>
        <v>1790</v>
      </c>
    </row>
    <row r="46" spans="1:27" ht="14.25" customHeight="1">
      <c r="A46" s="19"/>
      <c r="B46" s="6" t="s">
        <v>15</v>
      </c>
      <c r="C46" s="2">
        <f t="shared" si="4"/>
        <v>4544</v>
      </c>
      <c r="D46" s="2">
        <f t="shared" si="0"/>
        <v>4391</v>
      </c>
      <c r="E46" s="2">
        <v>4</v>
      </c>
      <c r="F46" s="2">
        <v>1</v>
      </c>
      <c r="G46" s="2">
        <v>11</v>
      </c>
      <c r="H46" s="2">
        <v>1</v>
      </c>
      <c r="I46" s="2">
        <v>147</v>
      </c>
      <c r="J46" s="2">
        <v>14</v>
      </c>
      <c r="K46" s="2">
        <v>125</v>
      </c>
      <c r="L46" s="2">
        <v>11</v>
      </c>
      <c r="M46" s="2">
        <v>125</v>
      </c>
      <c r="N46" s="2">
        <v>1</v>
      </c>
      <c r="O46" s="2">
        <v>0</v>
      </c>
      <c r="P46" s="2">
        <v>224</v>
      </c>
      <c r="Q46" s="2">
        <v>38</v>
      </c>
      <c r="R46" s="2">
        <v>502</v>
      </c>
      <c r="S46" s="2">
        <v>43</v>
      </c>
      <c r="T46" s="2">
        <v>577</v>
      </c>
      <c r="U46" s="2">
        <v>123</v>
      </c>
      <c r="V46" s="2">
        <v>16</v>
      </c>
      <c r="W46" s="2">
        <v>9</v>
      </c>
      <c r="X46" s="2">
        <v>2036</v>
      </c>
      <c r="Y46" s="2">
        <v>344</v>
      </c>
      <c r="Z46" s="2">
        <v>39</v>
      </c>
      <c r="AA46" s="2">
        <v>153</v>
      </c>
    </row>
    <row r="47" spans="1:27" ht="14.25" customHeight="1">
      <c r="A47" s="20"/>
      <c r="B47" s="6" t="s">
        <v>16</v>
      </c>
      <c r="C47" s="2">
        <f t="shared" si="4"/>
        <v>5271</v>
      </c>
      <c r="D47" s="2">
        <f t="shared" si="0"/>
        <v>3634</v>
      </c>
      <c r="E47" s="2">
        <v>1</v>
      </c>
      <c r="F47" s="2">
        <v>0</v>
      </c>
      <c r="G47" s="2">
        <v>5</v>
      </c>
      <c r="H47" s="2">
        <v>0</v>
      </c>
      <c r="I47" s="2">
        <v>30</v>
      </c>
      <c r="J47" s="2">
        <v>9</v>
      </c>
      <c r="K47" s="2">
        <v>19</v>
      </c>
      <c r="L47" s="2">
        <v>3</v>
      </c>
      <c r="M47" s="2">
        <v>19</v>
      </c>
      <c r="N47" s="2">
        <v>0</v>
      </c>
      <c r="O47" s="2">
        <v>0</v>
      </c>
      <c r="P47" s="2">
        <v>74</v>
      </c>
      <c r="Q47" s="2">
        <v>12</v>
      </c>
      <c r="R47" s="2">
        <v>175</v>
      </c>
      <c r="S47" s="2">
        <v>19</v>
      </c>
      <c r="T47" s="2">
        <v>408</v>
      </c>
      <c r="U47" s="2">
        <v>79</v>
      </c>
      <c r="V47" s="2">
        <v>8</v>
      </c>
      <c r="W47" s="2">
        <v>4</v>
      </c>
      <c r="X47" s="2">
        <v>2143</v>
      </c>
      <c r="Y47" s="2">
        <v>550</v>
      </c>
      <c r="Z47" s="2">
        <v>76</v>
      </c>
      <c r="AA47" s="2">
        <v>1637</v>
      </c>
    </row>
    <row r="48" spans="1:2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71" ht="21.75" customHeight="1"/>
  </sheetData>
  <mergeCells count="50">
    <mergeCell ref="A45:A47"/>
    <mergeCell ref="A24:A26"/>
    <mergeCell ref="A27:A29"/>
    <mergeCell ref="A30:A32"/>
    <mergeCell ref="A33:A35"/>
    <mergeCell ref="A1:AA1"/>
    <mergeCell ref="A36:A38"/>
    <mergeCell ref="A39:A41"/>
    <mergeCell ref="A42:A44"/>
    <mergeCell ref="A12:A14"/>
    <mergeCell ref="A15:A17"/>
    <mergeCell ref="A18:A20"/>
    <mergeCell ref="A21:A23"/>
    <mergeCell ref="K7:L9"/>
    <mergeCell ref="M7:O9"/>
    <mergeCell ref="V3:W6"/>
    <mergeCell ref="X3:Y6"/>
    <mergeCell ref="E3:F6"/>
    <mergeCell ref="A2:A11"/>
    <mergeCell ref="R7:R11"/>
    <mergeCell ref="K10:K11"/>
    <mergeCell ref="AA2:AA11"/>
    <mergeCell ref="P7:P11"/>
    <mergeCell ref="D3:D11"/>
    <mergeCell ref="B2:B11"/>
    <mergeCell ref="E7:E11"/>
    <mergeCell ref="F7:F11"/>
    <mergeCell ref="G7:G11"/>
    <mergeCell ref="H7:H11"/>
    <mergeCell ref="I7:I11"/>
    <mergeCell ref="J7:J11"/>
    <mergeCell ref="L10:L11"/>
    <mergeCell ref="M10:N10"/>
    <mergeCell ref="D2:Z2"/>
    <mergeCell ref="G3:H6"/>
    <mergeCell ref="I3:J6"/>
    <mergeCell ref="K3:O6"/>
    <mergeCell ref="Z3:Z11"/>
    <mergeCell ref="C2:C11"/>
    <mergeCell ref="V7:V11"/>
    <mergeCell ref="W7:W11"/>
    <mergeCell ref="X7:X11"/>
    <mergeCell ref="Y7:Y11"/>
    <mergeCell ref="S7:S11"/>
    <mergeCell ref="Q7:Q11"/>
    <mergeCell ref="T7:T11"/>
    <mergeCell ref="U7:U11"/>
    <mergeCell ref="P3:Q6"/>
    <mergeCell ref="R3:S6"/>
    <mergeCell ref="T3:U6"/>
  </mergeCells>
  <phoneticPr fontId="1" type="noConversion"/>
  <pageMargins left="0.67" right="0.43" top="1" bottom="0.47" header="0.5" footer="0.3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workbookViewId="0">
      <selection activeCell="Q20" sqref="Q20"/>
    </sheetView>
  </sheetViews>
  <sheetFormatPr defaultRowHeight="16.2"/>
  <cols>
    <col min="1" max="23" width="5.6640625" customWidth="1"/>
  </cols>
  <sheetData>
    <row r="1" spans="1:23" ht="81" customHeight="1">
      <c r="A1" s="5" t="s">
        <v>56</v>
      </c>
      <c r="B1" s="5" t="s">
        <v>55</v>
      </c>
      <c r="C1" s="5" t="s">
        <v>57</v>
      </c>
      <c r="D1" s="5" t="s">
        <v>58</v>
      </c>
      <c r="E1" s="5" t="s">
        <v>36</v>
      </c>
      <c r="F1" s="5" t="s">
        <v>37</v>
      </c>
      <c r="G1" s="9" t="s">
        <v>28</v>
      </c>
      <c r="H1" s="9" t="s">
        <v>30</v>
      </c>
      <c r="I1" s="9" t="s">
        <v>31</v>
      </c>
      <c r="J1" s="9" t="s">
        <v>32</v>
      </c>
      <c r="K1" s="9" t="s">
        <v>33</v>
      </c>
      <c r="L1" s="5" t="s">
        <v>38</v>
      </c>
      <c r="M1" s="5" t="s">
        <v>39</v>
      </c>
      <c r="N1" s="5" t="s">
        <v>40</v>
      </c>
      <c r="O1" s="5" t="s">
        <v>41</v>
      </c>
      <c r="P1" s="5" t="s">
        <v>42</v>
      </c>
      <c r="Q1" s="5" t="s">
        <v>43</v>
      </c>
      <c r="R1" s="5" t="s">
        <v>44</v>
      </c>
      <c r="S1" s="5" t="s">
        <v>45</v>
      </c>
      <c r="T1" s="5" t="s">
        <v>46</v>
      </c>
      <c r="U1" s="5" t="s">
        <v>47</v>
      </c>
      <c r="V1" s="5" t="s">
        <v>29</v>
      </c>
      <c r="W1" s="5" t="s">
        <v>48</v>
      </c>
    </row>
    <row r="2" spans="1:23" ht="31.5" customHeight="1">
      <c r="A2" s="1">
        <f>Sheet1!E12</f>
        <v>56</v>
      </c>
      <c r="B2" s="1">
        <f>Sheet1!F12</f>
        <v>66</v>
      </c>
      <c r="C2" s="1">
        <f>Sheet1!G12</f>
        <v>1545</v>
      </c>
      <c r="D2" s="1">
        <f>Sheet1!H12</f>
        <v>558</v>
      </c>
      <c r="E2" s="1">
        <f>Sheet1!I12</f>
        <v>9324</v>
      </c>
      <c r="F2" s="1">
        <f>Sheet1!J12</f>
        <v>3756</v>
      </c>
      <c r="G2" s="1">
        <f>Sheet1!K12</f>
        <v>3142</v>
      </c>
      <c r="H2" s="1">
        <f>Sheet1!L12</f>
        <v>632</v>
      </c>
      <c r="I2" s="1">
        <f>Sheet1!M12</f>
        <v>1672</v>
      </c>
      <c r="J2" s="1">
        <f>Sheet1!N12</f>
        <v>82</v>
      </c>
      <c r="K2" s="1">
        <f>Sheet1!O12</f>
        <v>468</v>
      </c>
      <c r="L2" s="1">
        <f>Sheet1!P12</f>
        <v>1710</v>
      </c>
      <c r="M2" s="1">
        <f>Sheet1!Q12</f>
        <v>1178</v>
      </c>
      <c r="N2" s="1">
        <f>Sheet1!R12</f>
        <v>15500</v>
      </c>
      <c r="O2" s="1">
        <f>Sheet1!S12</f>
        <v>3253</v>
      </c>
      <c r="P2" s="1">
        <f>Sheet1!T12</f>
        <v>7670</v>
      </c>
      <c r="Q2" s="1">
        <f>Sheet1!U12</f>
        <v>1035</v>
      </c>
      <c r="R2" s="1">
        <f>Sheet1!V12</f>
        <v>29</v>
      </c>
      <c r="S2" s="1">
        <f>Sheet1!W12</f>
        <v>14</v>
      </c>
      <c r="T2" s="1">
        <f>Sheet1!X12</f>
        <v>6491</v>
      </c>
      <c r="U2" s="1">
        <f>Sheet1!Y12</f>
        <v>1245</v>
      </c>
      <c r="V2" s="1">
        <f>Sheet1!Z12</f>
        <v>146</v>
      </c>
      <c r="W2" s="1">
        <f>Sheet1!AA12</f>
        <v>2001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2016-01-08T06:04:38Z</cp:lastPrinted>
  <dcterms:created xsi:type="dcterms:W3CDTF">2010-03-10T03:55:24Z</dcterms:created>
  <dcterms:modified xsi:type="dcterms:W3CDTF">2020-03-19T05:55:03Z</dcterms:modified>
</cp:coreProperties>
</file>