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194\Desktop\機關網站共用模版\年終教育程度人口統計\87-102年齡教育程度統計\"/>
    </mc:Choice>
  </mc:AlternateContent>
  <bookViews>
    <workbookView xWindow="240" yWindow="105" windowWidth="11745" windowHeight="7800"/>
  </bookViews>
  <sheets>
    <sheet name="89" sheetId="1" r:id="rId1"/>
  </sheets>
  <definedNames>
    <definedName name="_xlnm.Print_Titles" localSheetId="0">'89'!$A:$A</definedName>
  </definedNames>
  <calcPr calcId="152511" fullCalcOnLoad="1"/>
</workbook>
</file>

<file path=xl/calcChain.xml><?xml version="1.0" encoding="utf-8"?>
<calcChain xmlns="http://schemas.openxmlformats.org/spreadsheetml/2006/main">
  <c r="F18" i="1" l="1"/>
  <c r="W12" i="1"/>
  <c r="J18" i="1"/>
  <c r="K12" i="1"/>
  <c r="E27" i="1"/>
  <c r="X15" i="1"/>
  <c r="O9" i="1"/>
  <c r="O8" i="1"/>
  <c r="U33" i="1"/>
  <c r="W15" i="1"/>
  <c r="V21" i="1"/>
  <c r="O12" i="1"/>
  <c r="O6" i="1" s="1"/>
  <c r="V39" i="1"/>
  <c r="I24" i="1"/>
  <c r="F27" i="1"/>
  <c r="Q21" i="1"/>
  <c r="X30" i="1"/>
  <c r="E39" i="1"/>
  <c r="J39" i="1"/>
  <c r="N27" i="1"/>
  <c r="T33" i="1"/>
  <c r="H39" i="1"/>
  <c r="C25" i="1"/>
  <c r="X21" i="1"/>
  <c r="X8" i="1"/>
  <c r="W8" i="1"/>
  <c r="V8" i="1"/>
  <c r="U8" i="1"/>
  <c r="T8" i="1"/>
  <c r="S8" i="1"/>
  <c r="R8" i="1"/>
  <c r="Q8" i="1"/>
  <c r="P8" i="1"/>
  <c r="N8" i="1"/>
  <c r="M8" i="1"/>
  <c r="L8" i="1"/>
  <c r="K8" i="1"/>
  <c r="J8" i="1"/>
  <c r="I8" i="1"/>
  <c r="H8" i="1"/>
  <c r="G8" i="1"/>
  <c r="F8" i="1"/>
  <c r="E8" i="1"/>
  <c r="D8" i="1"/>
  <c r="C8" i="1" s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 s="1"/>
  <c r="X9" i="1"/>
  <c r="X12" i="1"/>
  <c r="X18" i="1"/>
  <c r="X24" i="1"/>
  <c r="X27" i="1"/>
  <c r="X33" i="1"/>
  <c r="X36" i="1"/>
  <c r="X39" i="1"/>
  <c r="X6" i="1"/>
  <c r="W9" i="1"/>
  <c r="W18" i="1"/>
  <c r="W21" i="1"/>
  <c r="W24" i="1"/>
  <c r="W6" i="1" s="1"/>
  <c r="W27" i="1"/>
  <c r="W30" i="1"/>
  <c r="W33" i="1"/>
  <c r="W36" i="1"/>
  <c r="W39" i="1"/>
  <c r="V9" i="1"/>
  <c r="V12" i="1"/>
  <c r="V15" i="1"/>
  <c r="V18" i="1"/>
  <c r="V24" i="1"/>
  <c r="V27" i="1"/>
  <c r="V30" i="1"/>
  <c r="V33" i="1"/>
  <c r="V36" i="1"/>
  <c r="V6" i="1"/>
  <c r="U9" i="1"/>
  <c r="U12" i="1"/>
  <c r="U6" i="1" s="1"/>
  <c r="U15" i="1"/>
  <c r="U18" i="1"/>
  <c r="U21" i="1"/>
  <c r="U24" i="1"/>
  <c r="U27" i="1"/>
  <c r="U30" i="1"/>
  <c r="U36" i="1"/>
  <c r="U39" i="1"/>
  <c r="T9" i="1"/>
  <c r="T6" i="1" s="1"/>
  <c r="T12" i="1"/>
  <c r="T15" i="1"/>
  <c r="T18" i="1"/>
  <c r="T21" i="1"/>
  <c r="T24" i="1"/>
  <c r="T27" i="1"/>
  <c r="T30" i="1"/>
  <c r="T36" i="1"/>
  <c r="T39" i="1"/>
  <c r="S9" i="1"/>
  <c r="S12" i="1"/>
  <c r="S6" i="1" s="1"/>
  <c r="S15" i="1"/>
  <c r="S18" i="1"/>
  <c r="S21" i="1"/>
  <c r="S24" i="1"/>
  <c r="S27" i="1"/>
  <c r="S30" i="1"/>
  <c r="S33" i="1"/>
  <c r="S36" i="1"/>
  <c r="S39" i="1"/>
  <c r="R9" i="1"/>
  <c r="R12" i="1"/>
  <c r="R6" i="1" s="1"/>
  <c r="R15" i="1"/>
  <c r="R18" i="1"/>
  <c r="R21" i="1"/>
  <c r="R24" i="1"/>
  <c r="R27" i="1"/>
  <c r="R30" i="1"/>
  <c r="R33" i="1"/>
  <c r="R36" i="1"/>
  <c r="R39" i="1"/>
  <c r="Q9" i="1"/>
  <c r="Q6" i="1" s="1"/>
  <c r="Q12" i="1"/>
  <c r="Q15" i="1"/>
  <c r="Q18" i="1"/>
  <c r="Q24" i="1"/>
  <c r="Q27" i="1"/>
  <c r="Q30" i="1"/>
  <c r="Q33" i="1"/>
  <c r="Q36" i="1"/>
  <c r="Q39" i="1"/>
  <c r="P9" i="1"/>
  <c r="P6" i="1" s="1"/>
  <c r="P12" i="1"/>
  <c r="P15" i="1"/>
  <c r="P18" i="1"/>
  <c r="P21" i="1"/>
  <c r="P24" i="1"/>
  <c r="P27" i="1"/>
  <c r="P30" i="1"/>
  <c r="P33" i="1"/>
  <c r="P36" i="1"/>
  <c r="P39" i="1"/>
  <c r="O15" i="1"/>
  <c r="O18" i="1"/>
  <c r="O21" i="1"/>
  <c r="O24" i="1"/>
  <c r="O27" i="1"/>
  <c r="O30" i="1"/>
  <c r="O33" i="1"/>
  <c r="O36" i="1"/>
  <c r="O39" i="1"/>
  <c r="N9" i="1"/>
  <c r="N6" i="1" s="1"/>
  <c r="N12" i="1"/>
  <c r="N15" i="1"/>
  <c r="N18" i="1"/>
  <c r="N21" i="1"/>
  <c r="N24" i="1"/>
  <c r="N30" i="1"/>
  <c r="N33" i="1"/>
  <c r="N36" i="1"/>
  <c r="N39" i="1"/>
  <c r="M9" i="1"/>
  <c r="M12" i="1"/>
  <c r="M6" i="1" s="1"/>
  <c r="M15" i="1"/>
  <c r="M18" i="1"/>
  <c r="M21" i="1"/>
  <c r="M24" i="1"/>
  <c r="M27" i="1"/>
  <c r="M30" i="1"/>
  <c r="M33" i="1"/>
  <c r="M36" i="1"/>
  <c r="M39" i="1"/>
  <c r="L9" i="1"/>
  <c r="L12" i="1"/>
  <c r="L6" i="1" s="1"/>
  <c r="L15" i="1"/>
  <c r="L18" i="1"/>
  <c r="L21" i="1"/>
  <c r="L24" i="1"/>
  <c r="L27" i="1"/>
  <c r="L30" i="1"/>
  <c r="L33" i="1"/>
  <c r="L36" i="1"/>
  <c r="L39" i="1"/>
  <c r="K9" i="1"/>
  <c r="K6" i="1" s="1"/>
  <c r="K15" i="1"/>
  <c r="K18" i="1"/>
  <c r="K21" i="1"/>
  <c r="K24" i="1"/>
  <c r="K27" i="1"/>
  <c r="K30" i="1"/>
  <c r="K33" i="1"/>
  <c r="K36" i="1"/>
  <c r="K39" i="1"/>
  <c r="J9" i="1"/>
  <c r="J6" i="1" s="1"/>
  <c r="J12" i="1"/>
  <c r="J15" i="1"/>
  <c r="J21" i="1"/>
  <c r="J24" i="1"/>
  <c r="J27" i="1"/>
  <c r="J30" i="1"/>
  <c r="J33" i="1"/>
  <c r="J36" i="1"/>
  <c r="I9" i="1"/>
  <c r="I6" i="1" s="1"/>
  <c r="I12" i="1"/>
  <c r="I15" i="1"/>
  <c r="I18" i="1"/>
  <c r="I21" i="1"/>
  <c r="I27" i="1"/>
  <c r="I30" i="1"/>
  <c r="I33" i="1"/>
  <c r="I36" i="1"/>
  <c r="I39" i="1"/>
  <c r="H9" i="1"/>
  <c r="H6" i="1" s="1"/>
  <c r="H12" i="1"/>
  <c r="C12" i="1" s="1"/>
  <c r="H15" i="1"/>
  <c r="H18" i="1"/>
  <c r="H21" i="1"/>
  <c r="H24" i="1"/>
  <c r="H27" i="1"/>
  <c r="H30" i="1"/>
  <c r="H33" i="1"/>
  <c r="H36" i="1"/>
  <c r="G9" i="1"/>
  <c r="G6" i="1" s="1"/>
  <c r="G12" i="1"/>
  <c r="G15" i="1"/>
  <c r="G18" i="1"/>
  <c r="G21" i="1"/>
  <c r="G24" i="1"/>
  <c r="G27" i="1"/>
  <c r="G30" i="1"/>
  <c r="G33" i="1"/>
  <c r="G36" i="1"/>
  <c r="G39" i="1"/>
  <c r="F9" i="1"/>
  <c r="F6" i="1" s="1"/>
  <c r="F12" i="1"/>
  <c r="F15" i="1"/>
  <c r="F21" i="1"/>
  <c r="F24" i="1"/>
  <c r="F30" i="1"/>
  <c r="F33" i="1"/>
  <c r="F36" i="1"/>
  <c r="F39" i="1"/>
  <c r="E9" i="1"/>
  <c r="E6" i="1" s="1"/>
  <c r="E12" i="1"/>
  <c r="E15" i="1"/>
  <c r="E18" i="1"/>
  <c r="E21" i="1"/>
  <c r="E24" i="1"/>
  <c r="E30" i="1"/>
  <c r="C30" i="1" s="1"/>
  <c r="E33" i="1"/>
  <c r="E36" i="1"/>
  <c r="C36" i="1" s="1"/>
  <c r="D9" i="1"/>
  <c r="D6" i="1" s="1"/>
  <c r="D12" i="1"/>
  <c r="D15" i="1"/>
  <c r="C15" i="1" s="1"/>
  <c r="D18" i="1"/>
  <c r="D21" i="1"/>
  <c r="C21" i="1" s="1"/>
  <c r="D24" i="1"/>
  <c r="D27" i="1"/>
  <c r="C27" i="1" s="1"/>
  <c r="D30" i="1"/>
  <c r="D33" i="1"/>
  <c r="D36" i="1"/>
  <c r="D39" i="1"/>
  <c r="C39" i="1" s="1"/>
  <c r="C38" i="1"/>
  <c r="C18" i="1"/>
  <c r="C19" i="1"/>
  <c r="C20" i="1"/>
  <c r="C13" i="1"/>
  <c r="C14" i="1"/>
  <c r="C16" i="1"/>
  <c r="C17" i="1"/>
  <c r="C22" i="1"/>
  <c r="C23" i="1"/>
  <c r="C24" i="1"/>
  <c r="C26" i="1"/>
  <c r="C28" i="1"/>
  <c r="C29" i="1"/>
  <c r="C31" i="1"/>
  <c r="C32" i="1"/>
  <c r="C33" i="1"/>
  <c r="C34" i="1"/>
  <c r="C35" i="1"/>
  <c r="C37" i="1"/>
  <c r="C40" i="1"/>
  <c r="C41" i="1"/>
  <c r="C10" i="1"/>
  <c r="C11" i="1"/>
  <c r="C6" i="1" l="1"/>
  <c r="C9" i="1"/>
</calcChain>
</file>

<file path=xl/sharedStrings.xml><?xml version="1.0" encoding="utf-8"?>
<sst xmlns="http://schemas.openxmlformats.org/spreadsheetml/2006/main" count="85" uniqueCount="34">
  <si>
    <t>年齡別</t>
    <phoneticPr fontId="3" type="noConversion"/>
  </si>
  <si>
    <t>65歲以上</t>
    <phoneticPr fontId="3" type="noConversion"/>
  </si>
  <si>
    <t>男</t>
    <phoneticPr fontId="3" type="noConversion"/>
  </si>
  <si>
    <t>女</t>
    <phoneticPr fontId="3" type="noConversion"/>
  </si>
  <si>
    <t>二、三年制</t>
    <phoneticPr fontId="3" type="noConversion"/>
  </si>
  <si>
    <t>後二年</t>
    <phoneticPr fontId="3" type="noConversion"/>
  </si>
  <si>
    <t>前三年</t>
    <phoneticPr fontId="3" type="noConversion"/>
  </si>
  <si>
    <t>高中</t>
    <phoneticPr fontId="3" type="noConversion"/>
  </si>
  <si>
    <t>高職</t>
    <phoneticPr fontId="3" type="noConversion"/>
  </si>
  <si>
    <t>國中</t>
    <phoneticPr fontId="3" type="noConversion"/>
  </si>
  <si>
    <t>初職</t>
    <phoneticPr fontId="3" type="noConversion"/>
  </si>
  <si>
    <t>國小</t>
    <phoneticPr fontId="3" type="noConversion"/>
  </si>
  <si>
    <t>自修</t>
    <phoneticPr fontId="3" type="noConversion"/>
  </si>
  <si>
    <t>不識字者</t>
    <phoneticPr fontId="3" type="noConversion"/>
  </si>
  <si>
    <t>大學</t>
    <phoneticPr fontId="3" type="noConversion"/>
  </si>
  <si>
    <t>專科</t>
    <phoneticPr fontId="3" type="noConversion"/>
  </si>
  <si>
    <t>五年制</t>
    <phoneticPr fontId="3" type="noConversion"/>
  </si>
  <si>
    <t>性別</t>
    <phoneticPr fontId="3" type="noConversion"/>
  </si>
  <si>
    <t>總計</t>
    <phoneticPr fontId="3" type="noConversion"/>
  </si>
  <si>
    <t>畢業</t>
    <phoneticPr fontId="3" type="noConversion"/>
  </si>
  <si>
    <t>肄業</t>
    <phoneticPr fontId="3" type="noConversion"/>
  </si>
  <si>
    <t>計</t>
    <phoneticPr fontId="3" type="noConversion"/>
  </si>
  <si>
    <r>
      <t>15</t>
    </r>
    <r>
      <rPr>
        <sz val="12"/>
        <rFont val="細明體"/>
        <family val="3"/>
        <charset val="136"/>
      </rPr>
      <t>~</t>
    </r>
    <r>
      <rPr>
        <sz val="12"/>
        <rFont val="新細明體"/>
        <family val="1"/>
        <charset val="136"/>
      </rPr>
      <t>19歲</t>
    </r>
    <phoneticPr fontId="3" type="noConversion"/>
  </si>
  <si>
    <r>
      <t>20~</t>
    </r>
    <r>
      <rPr>
        <sz val="12"/>
        <rFont val="新細明體"/>
        <family val="1"/>
        <charset val="136"/>
      </rPr>
      <t>24歲</t>
    </r>
    <r>
      <rPr>
        <sz val="12"/>
        <rFont val="新細明體"/>
        <family val="1"/>
        <charset val="136"/>
      </rPr>
      <t/>
    </r>
    <phoneticPr fontId="3" type="noConversion"/>
  </si>
  <si>
    <r>
      <t>25~</t>
    </r>
    <r>
      <rPr>
        <sz val="12"/>
        <rFont val="新細明體"/>
        <family val="1"/>
        <charset val="136"/>
      </rPr>
      <t>29歲</t>
    </r>
    <r>
      <rPr>
        <sz val="12"/>
        <rFont val="新細明體"/>
        <family val="1"/>
        <charset val="136"/>
      </rPr>
      <t/>
    </r>
    <phoneticPr fontId="3" type="noConversion"/>
  </si>
  <si>
    <r>
      <t>30~34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3" type="noConversion"/>
  </si>
  <si>
    <r>
      <t>3</t>
    </r>
    <r>
      <rPr>
        <sz val="12"/>
        <rFont val="新細明體"/>
        <family val="1"/>
        <charset val="136"/>
      </rPr>
      <t>5</t>
    </r>
    <r>
      <rPr>
        <sz val="12"/>
        <rFont val="細明體"/>
        <family val="3"/>
        <charset val="136"/>
      </rPr>
      <t>~39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3" type="noConversion"/>
  </si>
  <si>
    <r>
      <t>40~44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3" type="noConversion"/>
  </si>
  <si>
    <r>
      <t>4</t>
    </r>
    <r>
      <rPr>
        <sz val="12"/>
        <rFont val="新細明體"/>
        <family val="1"/>
        <charset val="136"/>
      </rPr>
      <t>5</t>
    </r>
    <r>
      <rPr>
        <sz val="12"/>
        <rFont val="細明體"/>
        <family val="3"/>
        <charset val="136"/>
      </rPr>
      <t>~49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3" type="noConversion"/>
  </si>
  <si>
    <r>
      <t>50~54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3" type="noConversion"/>
  </si>
  <si>
    <r>
      <t>5</t>
    </r>
    <r>
      <rPr>
        <sz val="12"/>
        <rFont val="新細明體"/>
        <family val="1"/>
        <charset val="136"/>
      </rPr>
      <t>5</t>
    </r>
    <r>
      <rPr>
        <sz val="12"/>
        <rFont val="細明體"/>
        <family val="3"/>
        <charset val="136"/>
      </rPr>
      <t>~59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3" type="noConversion"/>
  </si>
  <si>
    <r>
      <t>60~64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3" type="noConversion"/>
  </si>
  <si>
    <t>研究所</t>
    <phoneticPr fontId="3" type="noConversion"/>
  </si>
  <si>
    <t>89年高雄市苓雅區     15歲以上現住人口數按性別、年齡及教育程度分類統計表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</si>
</sst>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細明體"/>
      <family val="3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5" fillId="0" borderId="2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9" xfId="0" applyFont="1" applyFill="1" applyBorder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abSelected="1" workbookViewId="0">
      <pane xSplit="9" ySplit="11" topLeftCell="R12" activePane="bottomRight" state="frozen"/>
      <selection pane="topRight" activeCell="J1" sqref="J1"/>
      <selection pane="bottomLeft" activeCell="A12" sqref="A12"/>
      <selection pane="bottomRight" activeCell="Z17" sqref="Z17"/>
    </sheetView>
  </sheetViews>
  <sheetFormatPr defaultRowHeight="16.5"/>
  <cols>
    <col min="1" max="1" width="9" style="2"/>
    <col min="2" max="2" width="5.5" style="2" customWidth="1"/>
    <col min="3" max="3" width="8.375" style="1" customWidth="1"/>
    <col min="4" max="5" width="6.625" style="1" customWidth="1"/>
    <col min="6" max="6" width="6.625" style="7" customWidth="1"/>
    <col min="7" max="9" width="6.625" style="1" customWidth="1"/>
    <col min="10" max="11" width="6.625" style="8" customWidth="1"/>
    <col min="12" max="24" width="6.625" style="1" customWidth="1"/>
    <col min="25" max="16384" width="9" style="1"/>
  </cols>
  <sheetData>
    <row r="1" spans="1:24">
      <c r="A1" s="6"/>
      <c r="B1" s="6" t="s">
        <v>33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s="2" customFormat="1">
      <c r="A2" s="18" t="s">
        <v>0</v>
      </c>
      <c r="B2" s="18" t="s">
        <v>17</v>
      </c>
      <c r="C2" s="18" t="s">
        <v>18</v>
      </c>
      <c r="D2" s="18" t="s">
        <v>32</v>
      </c>
      <c r="E2" s="18"/>
      <c r="F2" s="18" t="s">
        <v>14</v>
      </c>
      <c r="G2" s="18"/>
      <c r="H2" s="24" t="s">
        <v>15</v>
      </c>
      <c r="I2" s="18"/>
      <c r="J2" s="18"/>
      <c r="K2" s="18"/>
      <c r="L2" s="18"/>
      <c r="M2" s="18" t="s">
        <v>7</v>
      </c>
      <c r="N2" s="18"/>
      <c r="O2" s="18" t="s">
        <v>8</v>
      </c>
      <c r="P2" s="18"/>
      <c r="Q2" s="18" t="s">
        <v>9</v>
      </c>
      <c r="R2" s="18"/>
      <c r="S2" s="18" t="s">
        <v>10</v>
      </c>
      <c r="T2" s="18"/>
      <c r="U2" s="18" t="s">
        <v>11</v>
      </c>
      <c r="V2" s="18"/>
      <c r="W2" s="20" t="s">
        <v>12</v>
      </c>
      <c r="X2" s="21" t="s">
        <v>13</v>
      </c>
    </row>
    <row r="3" spans="1:24" s="2" customFormat="1">
      <c r="A3" s="18"/>
      <c r="B3" s="18"/>
      <c r="C3" s="18"/>
      <c r="D3" s="15" t="s">
        <v>19</v>
      </c>
      <c r="E3" s="15" t="s">
        <v>20</v>
      </c>
      <c r="F3" s="15" t="s">
        <v>19</v>
      </c>
      <c r="G3" s="15" t="s">
        <v>20</v>
      </c>
      <c r="H3" s="24" t="s">
        <v>4</v>
      </c>
      <c r="I3" s="18"/>
      <c r="J3" s="20" t="s">
        <v>16</v>
      </c>
      <c r="K3" s="25"/>
      <c r="L3" s="24"/>
      <c r="M3" s="15" t="s">
        <v>19</v>
      </c>
      <c r="N3" s="15" t="s">
        <v>20</v>
      </c>
      <c r="O3" s="15" t="s">
        <v>19</v>
      </c>
      <c r="P3" s="15" t="s">
        <v>20</v>
      </c>
      <c r="Q3" s="15" t="s">
        <v>19</v>
      </c>
      <c r="R3" s="15" t="s">
        <v>20</v>
      </c>
      <c r="S3" s="15" t="s">
        <v>19</v>
      </c>
      <c r="T3" s="15" t="s">
        <v>20</v>
      </c>
      <c r="U3" s="15" t="s">
        <v>19</v>
      </c>
      <c r="V3" s="15" t="s">
        <v>20</v>
      </c>
      <c r="W3" s="20"/>
      <c r="X3" s="22"/>
    </row>
    <row r="4" spans="1:24" s="2" customFormat="1">
      <c r="A4" s="18"/>
      <c r="B4" s="18"/>
      <c r="C4" s="18"/>
      <c r="D4" s="16"/>
      <c r="E4" s="16"/>
      <c r="F4" s="16"/>
      <c r="G4" s="16"/>
      <c r="H4" s="18" t="s">
        <v>19</v>
      </c>
      <c r="I4" s="18" t="s">
        <v>20</v>
      </c>
      <c r="J4" s="18" t="s">
        <v>5</v>
      </c>
      <c r="K4" s="18"/>
      <c r="L4" s="4" t="s">
        <v>6</v>
      </c>
      <c r="M4" s="16"/>
      <c r="N4" s="16"/>
      <c r="O4" s="16"/>
      <c r="P4" s="16"/>
      <c r="Q4" s="16"/>
      <c r="R4" s="16"/>
      <c r="S4" s="16"/>
      <c r="T4" s="16"/>
      <c r="U4" s="16"/>
      <c r="V4" s="16"/>
      <c r="W4" s="20"/>
      <c r="X4" s="22"/>
    </row>
    <row r="5" spans="1:24" s="2" customFormat="1">
      <c r="A5" s="18"/>
      <c r="B5" s="18"/>
      <c r="C5" s="18"/>
      <c r="D5" s="17"/>
      <c r="E5" s="17"/>
      <c r="F5" s="17"/>
      <c r="G5" s="17"/>
      <c r="H5" s="18"/>
      <c r="I5" s="18"/>
      <c r="J5" s="4" t="s">
        <v>19</v>
      </c>
      <c r="K5" s="4" t="s">
        <v>20</v>
      </c>
      <c r="L5" s="4" t="s">
        <v>20</v>
      </c>
      <c r="M5" s="17"/>
      <c r="N5" s="17"/>
      <c r="O5" s="17"/>
      <c r="P5" s="17"/>
      <c r="Q5" s="17"/>
      <c r="R5" s="17"/>
      <c r="S5" s="17"/>
      <c r="T5" s="17"/>
      <c r="U5" s="17"/>
      <c r="V5" s="17"/>
      <c r="W5" s="20"/>
      <c r="X5" s="23"/>
    </row>
    <row r="6" spans="1:24">
      <c r="A6" s="26" t="s">
        <v>18</v>
      </c>
      <c r="B6" s="10" t="s">
        <v>21</v>
      </c>
      <c r="C6" s="9">
        <f t="shared" ref="C6:C41" si="0">SUM(D6:X6)</f>
        <v>164519</v>
      </c>
      <c r="D6" s="9">
        <f t="shared" ref="D6:X7" si="1">SUM(D9,D12,D15,D18,D21,D24,D27,D30,D33,D36,D39)</f>
        <v>2446</v>
      </c>
      <c r="E6" s="9">
        <f t="shared" si="1"/>
        <v>624</v>
      </c>
      <c r="F6" s="9">
        <f t="shared" si="1"/>
        <v>16388</v>
      </c>
      <c r="G6" s="9">
        <f t="shared" si="1"/>
        <v>6399</v>
      </c>
      <c r="H6" s="9">
        <f t="shared" si="1"/>
        <v>9732</v>
      </c>
      <c r="I6" s="9">
        <f t="shared" si="1"/>
        <v>2166</v>
      </c>
      <c r="J6" s="9">
        <f t="shared" si="1"/>
        <v>10431</v>
      </c>
      <c r="K6" s="9">
        <f t="shared" si="1"/>
        <v>1527</v>
      </c>
      <c r="L6" s="9">
        <f t="shared" si="1"/>
        <v>1416</v>
      </c>
      <c r="M6" s="9">
        <f t="shared" si="1"/>
        <v>10690</v>
      </c>
      <c r="N6" s="9">
        <f t="shared" si="1"/>
        <v>5259</v>
      </c>
      <c r="O6" s="9">
        <f t="shared" si="1"/>
        <v>35361</v>
      </c>
      <c r="P6" s="9">
        <f t="shared" si="1"/>
        <v>6789</v>
      </c>
      <c r="Q6" s="9">
        <f t="shared" si="1"/>
        <v>16542</v>
      </c>
      <c r="R6" s="9">
        <f t="shared" si="1"/>
        <v>5221</v>
      </c>
      <c r="S6" s="9">
        <f t="shared" si="1"/>
        <v>717</v>
      </c>
      <c r="T6" s="9">
        <f t="shared" si="1"/>
        <v>236</v>
      </c>
      <c r="U6" s="9">
        <f t="shared" si="1"/>
        <v>21390</v>
      </c>
      <c r="V6" s="9">
        <f t="shared" si="1"/>
        <v>6002</v>
      </c>
      <c r="W6" s="9">
        <f t="shared" si="1"/>
        <v>785</v>
      </c>
      <c r="X6" s="9">
        <f t="shared" si="1"/>
        <v>4398</v>
      </c>
    </row>
    <row r="7" spans="1:24">
      <c r="A7" s="27"/>
      <c r="B7" s="10" t="s">
        <v>2</v>
      </c>
      <c r="C7" s="9">
        <f t="shared" si="0"/>
        <v>81005</v>
      </c>
      <c r="D7" s="9">
        <f t="shared" si="1"/>
        <v>1703</v>
      </c>
      <c r="E7" s="9">
        <f t="shared" si="1"/>
        <v>378</v>
      </c>
      <c r="F7" s="9">
        <f t="shared" si="1"/>
        <v>9848</v>
      </c>
      <c r="G7" s="9">
        <f t="shared" si="1"/>
        <v>3394</v>
      </c>
      <c r="H7" s="9">
        <f t="shared" si="1"/>
        <v>4917</v>
      </c>
      <c r="I7" s="9">
        <f t="shared" si="1"/>
        <v>1013</v>
      </c>
      <c r="J7" s="9">
        <f t="shared" si="1"/>
        <v>5845</v>
      </c>
      <c r="K7" s="9">
        <f t="shared" si="1"/>
        <v>869</v>
      </c>
      <c r="L7" s="9">
        <f t="shared" si="1"/>
        <v>676</v>
      </c>
      <c r="M7" s="9">
        <f t="shared" si="1"/>
        <v>5503</v>
      </c>
      <c r="N7" s="9">
        <f t="shared" si="1"/>
        <v>2885</v>
      </c>
      <c r="O7" s="9">
        <f t="shared" si="1"/>
        <v>16581</v>
      </c>
      <c r="P7" s="9">
        <f t="shared" si="1"/>
        <v>3767</v>
      </c>
      <c r="Q7" s="9">
        <f t="shared" si="1"/>
        <v>8325</v>
      </c>
      <c r="R7" s="9">
        <f t="shared" si="1"/>
        <v>3017</v>
      </c>
      <c r="S7" s="9">
        <f t="shared" si="1"/>
        <v>418</v>
      </c>
      <c r="T7" s="9">
        <f t="shared" si="1"/>
        <v>152</v>
      </c>
      <c r="U7" s="9">
        <f t="shared" si="1"/>
        <v>8825</v>
      </c>
      <c r="V7" s="9">
        <f t="shared" si="1"/>
        <v>2087</v>
      </c>
      <c r="W7" s="9">
        <f t="shared" si="1"/>
        <v>333</v>
      </c>
      <c r="X7" s="9">
        <f t="shared" si="1"/>
        <v>469</v>
      </c>
    </row>
    <row r="8" spans="1:24">
      <c r="A8" s="28"/>
      <c r="B8" s="10" t="s">
        <v>3</v>
      </c>
      <c r="C8" s="9">
        <f t="shared" si="0"/>
        <v>83514</v>
      </c>
      <c r="D8" s="9">
        <f t="shared" ref="D8:X8" si="2">SUM(D11,D14,D17,D20,D23,D26,D29,D32,D35,D38,D41,)</f>
        <v>743</v>
      </c>
      <c r="E8" s="9">
        <f t="shared" si="2"/>
        <v>246</v>
      </c>
      <c r="F8" s="9">
        <f t="shared" si="2"/>
        <v>6540</v>
      </c>
      <c r="G8" s="9">
        <f t="shared" si="2"/>
        <v>3005</v>
      </c>
      <c r="H8" s="9">
        <f t="shared" si="2"/>
        <v>4815</v>
      </c>
      <c r="I8" s="9">
        <f t="shared" si="2"/>
        <v>1153</v>
      </c>
      <c r="J8" s="9">
        <f t="shared" si="2"/>
        <v>4586</v>
      </c>
      <c r="K8" s="9">
        <f t="shared" si="2"/>
        <v>658</v>
      </c>
      <c r="L8" s="9">
        <f t="shared" si="2"/>
        <v>740</v>
      </c>
      <c r="M8" s="9">
        <f t="shared" si="2"/>
        <v>5187</v>
      </c>
      <c r="N8" s="9">
        <f t="shared" si="2"/>
        <v>2374</v>
      </c>
      <c r="O8" s="9">
        <f t="shared" si="2"/>
        <v>18780</v>
      </c>
      <c r="P8" s="9">
        <f t="shared" si="2"/>
        <v>3022</v>
      </c>
      <c r="Q8" s="9">
        <f t="shared" si="2"/>
        <v>8217</v>
      </c>
      <c r="R8" s="9">
        <f t="shared" si="2"/>
        <v>2204</v>
      </c>
      <c r="S8" s="9">
        <f t="shared" si="2"/>
        <v>299</v>
      </c>
      <c r="T8" s="9">
        <f t="shared" si="2"/>
        <v>84</v>
      </c>
      <c r="U8" s="9">
        <f t="shared" si="2"/>
        <v>12565</v>
      </c>
      <c r="V8" s="9">
        <f t="shared" si="2"/>
        <v>3915</v>
      </c>
      <c r="W8" s="9">
        <f t="shared" si="2"/>
        <v>452</v>
      </c>
      <c r="X8" s="9">
        <f t="shared" si="2"/>
        <v>3929</v>
      </c>
    </row>
    <row r="9" spans="1:24" s="3" customFormat="1">
      <c r="A9" s="18" t="s">
        <v>22</v>
      </c>
      <c r="B9" s="4" t="s">
        <v>21</v>
      </c>
      <c r="C9" s="5">
        <f t="shared" si="0"/>
        <v>18247</v>
      </c>
      <c r="D9" s="5">
        <f t="shared" ref="D9:X9" si="3">D10+D11</f>
        <v>0</v>
      </c>
      <c r="E9" s="5">
        <f t="shared" si="3"/>
        <v>0</v>
      </c>
      <c r="F9" s="5">
        <f t="shared" si="3"/>
        <v>0</v>
      </c>
      <c r="G9" s="5">
        <f t="shared" si="3"/>
        <v>831</v>
      </c>
      <c r="H9" s="5">
        <f t="shared" si="3"/>
        <v>0</v>
      </c>
      <c r="I9" s="5">
        <f t="shared" si="3"/>
        <v>234</v>
      </c>
      <c r="J9" s="5">
        <f t="shared" si="3"/>
        <v>0</v>
      </c>
      <c r="K9" s="5">
        <f t="shared" si="3"/>
        <v>305</v>
      </c>
      <c r="L9" s="5">
        <f t="shared" si="3"/>
        <v>1155</v>
      </c>
      <c r="M9" s="5">
        <f t="shared" si="3"/>
        <v>1602</v>
      </c>
      <c r="N9" s="5">
        <f t="shared" si="3"/>
        <v>3762</v>
      </c>
      <c r="O9" s="5">
        <f t="shared" si="3"/>
        <v>1775</v>
      </c>
      <c r="P9" s="5">
        <f t="shared" si="3"/>
        <v>3232</v>
      </c>
      <c r="Q9" s="5">
        <f t="shared" si="3"/>
        <v>3651</v>
      </c>
      <c r="R9" s="5">
        <f t="shared" si="3"/>
        <v>1269</v>
      </c>
      <c r="S9" s="5">
        <f t="shared" si="3"/>
        <v>0</v>
      </c>
      <c r="T9" s="5">
        <f t="shared" si="3"/>
        <v>0</v>
      </c>
      <c r="U9" s="5">
        <f t="shared" si="3"/>
        <v>60</v>
      </c>
      <c r="V9" s="5">
        <f t="shared" si="3"/>
        <v>368</v>
      </c>
      <c r="W9" s="5">
        <f t="shared" si="3"/>
        <v>0</v>
      </c>
      <c r="X9" s="5">
        <f t="shared" si="3"/>
        <v>3</v>
      </c>
    </row>
    <row r="10" spans="1:24" s="3" customFormat="1">
      <c r="A10" s="18"/>
      <c r="B10" s="4" t="s">
        <v>2</v>
      </c>
      <c r="C10" s="5">
        <f t="shared" si="0"/>
        <v>9360</v>
      </c>
      <c r="D10" s="5">
        <v>0</v>
      </c>
      <c r="E10" s="5">
        <v>0</v>
      </c>
      <c r="F10" s="5">
        <v>0</v>
      </c>
      <c r="G10" s="5">
        <v>404</v>
      </c>
      <c r="H10" s="5">
        <v>0</v>
      </c>
      <c r="I10" s="5">
        <v>97</v>
      </c>
      <c r="J10" s="5">
        <v>0</v>
      </c>
      <c r="K10" s="5">
        <v>138</v>
      </c>
      <c r="L10" s="5">
        <v>533</v>
      </c>
      <c r="M10" s="5">
        <v>819</v>
      </c>
      <c r="N10" s="5">
        <v>1980</v>
      </c>
      <c r="O10" s="5">
        <v>874</v>
      </c>
      <c r="P10" s="5">
        <v>1723</v>
      </c>
      <c r="Q10" s="5">
        <v>1908</v>
      </c>
      <c r="R10" s="5">
        <v>651</v>
      </c>
      <c r="S10" s="5">
        <v>0</v>
      </c>
      <c r="T10" s="5">
        <v>0</v>
      </c>
      <c r="U10" s="5">
        <v>35</v>
      </c>
      <c r="V10" s="5">
        <v>195</v>
      </c>
      <c r="W10" s="5">
        <v>0</v>
      </c>
      <c r="X10" s="5">
        <v>3</v>
      </c>
    </row>
    <row r="11" spans="1:24" s="3" customFormat="1">
      <c r="A11" s="18"/>
      <c r="B11" s="4" t="s">
        <v>3</v>
      </c>
      <c r="C11" s="5">
        <f t="shared" si="0"/>
        <v>8887</v>
      </c>
      <c r="D11" s="5">
        <v>0</v>
      </c>
      <c r="E11" s="5">
        <v>0</v>
      </c>
      <c r="F11" s="5">
        <v>0</v>
      </c>
      <c r="G11" s="5">
        <v>427</v>
      </c>
      <c r="H11" s="5">
        <v>0</v>
      </c>
      <c r="I11" s="5">
        <v>137</v>
      </c>
      <c r="J11" s="5">
        <v>0</v>
      </c>
      <c r="K11" s="5">
        <v>167</v>
      </c>
      <c r="L11" s="5">
        <v>622</v>
      </c>
      <c r="M11" s="5">
        <v>783</v>
      </c>
      <c r="N11" s="5">
        <v>1782</v>
      </c>
      <c r="O11" s="5">
        <v>901</v>
      </c>
      <c r="P11" s="5">
        <v>1509</v>
      </c>
      <c r="Q11" s="5">
        <v>1743</v>
      </c>
      <c r="R11" s="5">
        <v>618</v>
      </c>
      <c r="S11" s="5">
        <v>0</v>
      </c>
      <c r="T11" s="5">
        <v>0</v>
      </c>
      <c r="U11" s="5">
        <v>25</v>
      </c>
      <c r="V11" s="5">
        <v>173</v>
      </c>
      <c r="W11" s="5">
        <v>0</v>
      </c>
      <c r="X11" s="5">
        <v>0</v>
      </c>
    </row>
    <row r="12" spans="1:24">
      <c r="A12" s="19" t="s">
        <v>23</v>
      </c>
      <c r="B12" s="4" t="s">
        <v>21</v>
      </c>
      <c r="C12" s="5">
        <f t="shared" si="0"/>
        <v>19346</v>
      </c>
      <c r="D12" s="5">
        <f t="shared" ref="D12:X12" si="4">SUM(D13,D14)</f>
        <v>33</v>
      </c>
      <c r="E12" s="5">
        <f t="shared" si="4"/>
        <v>190</v>
      </c>
      <c r="F12" s="5">
        <f t="shared" si="4"/>
        <v>1441</v>
      </c>
      <c r="G12" s="5">
        <f t="shared" si="4"/>
        <v>4132</v>
      </c>
      <c r="H12" s="5">
        <f t="shared" si="4"/>
        <v>1340</v>
      </c>
      <c r="I12" s="5">
        <f t="shared" si="4"/>
        <v>1016</v>
      </c>
      <c r="J12" s="5">
        <f t="shared" si="4"/>
        <v>1820</v>
      </c>
      <c r="K12" s="5">
        <f t="shared" si="4"/>
        <v>621</v>
      </c>
      <c r="L12" s="5">
        <f t="shared" si="4"/>
        <v>191</v>
      </c>
      <c r="M12" s="5">
        <f t="shared" si="4"/>
        <v>1287</v>
      </c>
      <c r="N12" s="5">
        <f t="shared" si="4"/>
        <v>193</v>
      </c>
      <c r="O12" s="5">
        <f t="shared" si="4"/>
        <v>5118</v>
      </c>
      <c r="P12" s="5">
        <f t="shared" si="4"/>
        <v>649</v>
      </c>
      <c r="Q12" s="5">
        <f t="shared" si="4"/>
        <v>629</v>
      </c>
      <c r="R12" s="5">
        <f t="shared" si="4"/>
        <v>391</v>
      </c>
      <c r="S12" s="5">
        <f t="shared" si="4"/>
        <v>0</v>
      </c>
      <c r="T12" s="5">
        <f t="shared" si="4"/>
        <v>0</v>
      </c>
      <c r="U12" s="5">
        <f t="shared" si="4"/>
        <v>32</v>
      </c>
      <c r="V12" s="5">
        <f t="shared" si="4"/>
        <v>254</v>
      </c>
      <c r="W12" s="5">
        <f t="shared" si="4"/>
        <v>0</v>
      </c>
      <c r="X12" s="5">
        <f t="shared" si="4"/>
        <v>9</v>
      </c>
    </row>
    <row r="13" spans="1:24">
      <c r="A13" s="19"/>
      <c r="B13" s="4" t="s">
        <v>2</v>
      </c>
      <c r="C13" s="5">
        <f t="shared" si="0"/>
        <v>9905</v>
      </c>
      <c r="D13" s="5">
        <v>21</v>
      </c>
      <c r="E13" s="5">
        <v>124</v>
      </c>
      <c r="F13" s="5">
        <v>691</v>
      </c>
      <c r="G13" s="5">
        <v>2101</v>
      </c>
      <c r="H13" s="5">
        <v>556</v>
      </c>
      <c r="I13" s="5">
        <v>417</v>
      </c>
      <c r="J13" s="5">
        <v>862</v>
      </c>
      <c r="K13" s="5">
        <v>332</v>
      </c>
      <c r="L13" s="5">
        <v>92</v>
      </c>
      <c r="M13" s="5">
        <v>689</v>
      </c>
      <c r="N13" s="5">
        <v>104</v>
      </c>
      <c r="O13" s="5">
        <v>2730</v>
      </c>
      <c r="P13" s="5">
        <v>400</v>
      </c>
      <c r="Q13" s="5">
        <v>398</v>
      </c>
      <c r="R13" s="5">
        <v>222</v>
      </c>
      <c r="S13" s="5">
        <v>0</v>
      </c>
      <c r="T13" s="5">
        <v>0</v>
      </c>
      <c r="U13" s="5">
        <v>21</v>
      </c>
      <c r="V13" s="5">
        <v>141</v>
      </c>
      <c r="W13" s="5">
        <v>0</v>
      </c>
      <c r="X13" s="5">
        <v>4</v>
      </c>
    </row>
    <row r="14" spans="1:24">
      <c r="A14" s="19"/>
      <c r="B14" s="4" t="s">
        <v>3</v>
      </c>
      <c r="C14" s="5">
        <f t="shared" si="0"/>
        <v>9441</v>
      </c>
      <c r="D14" s="5">
        <v>12</v>
      </c>
      <c r="E14" s="5">
        <v>66</v>
      </c>
      <c r="F14" s="5">
        <v>750</v>
      </c>
      <c r="G14" s="5">
        <v>2031</v>
      </c>
      <c r="H14" s="5">
        <v>784</v>
      </c>
      <c r="I14" s="5">
        <v>599</v>
      </c>
      <c r="J14" s="5">
        <v>958</v>
      </c>
      <c r="K14" s="5">
        <v>289</v>
      </c>
      <c r="L14" s="5">
        <v>99</v>
      </c>
      <c r="M14" s="5">
        <v>598</v>
      </c>
      <c r="N14" s="5">
        <v>89</v>
      </c>
      <c r="O14" s="5">
        <v>2388</v>
      </c>
      <c r="P14" s="5">
        <v>249</v>
      </c>
      <c r="Q14" s="5">
        <v>231</v>
      </c>
      <c r="R14" s="5">
        <v>169</v>
      </c>
      <c r="S14" s="5">
        <v>0</v>
      </c>
      <c r="T14" s="5">
        <v>0</v>
      </c>
      <c r="U14" s="5">
        <v>11</v>
      </c>
      <c r="V14" s="5">
        <v>113</v>
      </c>
      <c r="W14" s="5">
        <v>0</v>
      </c>
      <c r="X14" s="5">
        <v>5</v>
      </c>
    </row>
    <row r="15" spans="1:24">
      <c r="A15" s="19" t="s">
        <v>24</v>
      </c>
      <c r="B15" s="4" t="s">
        <v>21</v>
      </c>
      <c r="C15" s="5">
        <f t="shared" si="0"/>
        <v>15875</v>
      </c>
      <c r="D15" s="5">
        <f t="shared" ref="D15:X15" si="5">SUM(D16,D17)</f>
        <v>655</v>
      </c>
      <c r="E15" s="5">
        <f t="shared" si="5"/>
        <v>268</v>
      </c>
      <c r="F15" s="5">
        <f t="shared" si="5"/>
        <v>3205</v>
      </c>
      <c r="G15" s="5">
        <f t="shared" si="5"/>
        <v>585</v>
      </c>
      <c r="H15" s="5">
        <f t="shared" si="5"/>
        <v>1832</v>
      </c>
      <c r="I15" s="5">
        <f t="shared" si="5"/>
        <v>282</v>
      </c>
      <c r="J15" s="5">
        <f t="shared" si="5"/>
        <v>1868</v>
      </c>
      <c r="K15" s="5">
        <f t="shared" si="5"/>
        <v>100</v>
      </c>
      <c r="L15" s="5">
        <f t="shared" si="5"/>
        <v>25</v>
      </c>
      <c r="M15" s="5">
        <f t="shared" si="5"/>
        <v>473</v>
      </c>
      <c r="N15" s="5">
        <f t="shared" si="5"/>
        <v>99</v>
      </c>
      <c r="O15" s="5">
        <f t="shared" si="5"/>
        <v>4363</v>
      </c>
      <c r="P15" s="5">
        <f t="shared" si="5"/>
        <v>451</v>
      </c>
      <c r="Q15" s="5">
        <f t="shared" si="5"/>
        <v>969</v>
      </c>
      <c r="R15" s="5">
        <f t="shared" si="5"/>
        <v>482</v>
      </c>
      <c r="S15" s="5">
        <f t="shared" si="5"/>
        <v>0</v>
      </c>
      <c r="T15" s="5">
        <f t="shared" si="5"/>
        <v>0</v>
      </c>
      <c r="U15" s="5">
        <f t="shared" si="5"/>
        <v>32</v>
      </c>
      <c r="V15" s="5">
        <f t="shared" si="5"/>
        <v>168</v>
      </c>
      <c r="W15" s="5">
        <f t="shared" si="5"/>
        <v>4</v>
      </c>
      <c r="X15" s="5">
        <f t="shared" si="5"/>
        <v>14</v>
      </c>
    </row>
    <row r="16" spans="1:24">
      <c r="A16" s="19"/>
      <c r="B16" s="4" t="s">
        <v>2</v>
      </c>
      <c r="C16" s="5">
        <f t="shared" si="0"/>
        <v>7976</v>
      </c>
      <c r="D16" s="5">
        <v>420</v>
      </c>
      <c r="E16" s="5">
        <v>144</v>
      </c>
      <c r="F16" s="5">
        <v>1547</v>
      </c>
      <c r="G16" s="5">
        <v>349</v>
      </c>
      <c r="H16" s="5">
        <v>768</v>
      </c>
      <c r="I16" s="5">
        <v>133</v>
      </c>
      <c r="J16" s="5">
        <v>955</v>
      </c>
      <c r="K16" s="5">
        <v>62</v>
      </c>
      <c r="L16" s="5">
        <v>22</v>
      </c>
      <c r="M16" s="5">
        <v>254</v>
      </c>
      <c r="N16" s="5">
        <v>61</v>
      </c>
      <c r="O16" s="5">
        <v>1990</v>
      </c>
      <c r="P16" s="5">
        <v>300</v>
      </c>
      <c r="Q16" s="5">
        <v>585</v>
      </c>
      <c r="R16" s="5">
        <v>271</v>
      </c>
      <c r="S16" s="5">
        <v>0</v>
      </c>
      <c r="T16" s="5">
        <v>0</v>
      </c>
      <c r="U16" s="5">
        <v>16</v>
      </c>
      <c r="V16" s="5">
        <v>93</v>
      </c>
      <c r="W16" s="5">
        <v>2</v>
      </c>
      <c r="X16" s="5">
        <v>4</v>
      </c>
    </row>
    <row r="17" spans="1:26">
      <c r="A17" s="19"/>
      <c r="B17" s="4" t="s">
        <v>3</v>
      </c>
      <c r="C17" s="5">
        <f t="shared" si="0"/>
        <v>7899</v>
      </c>
      <c r="D17" s="5">
        <v>235</v>
      </c>
      <c r="E17" s="5">
        <v>124</v>
      </c>
      <c r="F17" s="5">
        <v>1658</v>
      </c>
      <c r="G17" s="5">
        <v>236</v>
      </c>
      <c r="H17" s="5">
        <v>1064</v>
      </c>
      <c r="I17" s="5">
        <v>149</v>
      </c>
      <c r="J17" s="5">
        <v>913</v>
      </c>
      <c r="K17" s="5">
        <v>38</v>
      </c>
      <c r="L17" s="5">
        <v>3</v>
      </c>
      <c r="M17" s="5">
        <v>219</v>
      </c>
      <c r="N17" s="5">
        <v>38</v>
      </c>
      <c r="O17" s="5">
        <v>2373</v>
      </c>
      <c r="P17" s="5">
        <v>151</v>
      </c>
      <c r="Q17" s="5">
        <v>384</v>
      </c>
      <c r="R17" s="5">
        <v>211</v>
      </c>
      <c r="S17" s="5">
        <v>0</v>
      </c>
      <c r="T17" s="5">
        <v>0</v>
      </c>
      <c r="U17" s="5">
        <v>16</v>
      </c>
      <c r="V17" s="5">
        <v>75</v>
      </c>
      <c r="W17" s="5">
        <v>2</v>
      </c>
      <c r="X17" s="5">
        <v>10</v>
      </c>
      <c r="Y17" s="11"/>
      <c r="Z17" s="8"/>
    </row>
    <row r="18" spans="1:26">
      <c r="A18" s="12" t="s">
        <v>25</v>
      </c>
      <c r="B18" s="4" t="s">
        <v>21</v>
      </c>
      <c r="C18" s="5">
        <f t="shared" si="0"/>
        <v>14700</v>
      </c>
      <c r="D18" s="5">
        <f t="shared" ref="D18:X18" si="6">SUM(D19,D20)</f>
        <v>673</v>
      </c>
      <c r="E18" s="5">
        <f t="shared" si="6"/>
        <v>76</v>
      </c>
      <c r="F18" s="5">
        <f t="shared" si="6"/>
        <v>1955</v>
      </c>
      <c r="G18" s="5">
        <f t="shared" si="6"/>
        <v>161</v>
      </c>
      <c r="H18" s="5">
        <f t="shared" si="6"/>
        <v>1336</v>
      </c>
      <c r="I18" s="5">
        <f t="shared" si="6"/>
        <v>128</v>
      </c>
      <c r="J18" s="5">
        <f t="shared" si="6"/>
        <v>1517</v>
      </c>
      <c r="K18" s="5">
        <f t="shared" si="6"/>
        <v>106</v>
      </c>
      <c r="L18" s="5">
        <f t="shared" si="6"/>
        <v>12</v>
      </c>
      <c r="M18" s="5">
        <f t="shared" si="6"/>
        <v>705</v>
      </c>
      <c r="N18" s="5">
        <f t="shared" si="6"/>
        <v>135</v>
      </c>
      <c r="O18" s="5">
        <f t="shared" si="6"/>
        <v>5211</v>
      </c>
      <c r="P18" s="5">
        <f t="shared" si="6"/>
        <v>510</v>
      </c>
      <c r="Q18" s="5">
        <f t="shared" si="6"/>
        <v>1472</v>
      </c>
      <c r="R18" s="5">
        <f t="shared" si="6"/>
        <v>423</v>
      </c>
      <c r="S18" s="5">
        <f t="shared" si="6"/>
        <v>0</v>
      </c>
      <c r="T18" s="5">
        <f t="shared" si="6"/>
        <v>0</v>
      </c>
      <c r="U18" s="5">
        <f t="shared" si="6"/>
        <v>134</v>
      </c>
      <c r="V18" s="5">
        <f t="shared" si="6"/>
        <v>130</v>
      </c>
      <c r="W18" s="5">
        <f t="shared" si="6"/>
        <v>0</v>
      </c>
      <c r="X18" s="5">
        <f t="shared" si="6"/>
        <v>16</v>
      </c>
    </row>
    <row r="19" spans="1:26">
      <c r="A19" s="13"/>
      <c r="B19" s="4" t="s">
        <v>2</v>
      </c>
      <c r="C19" s="5">
        <f t="shared" si="0"/>
        <v>7291</v>
      </c>
      <c r="D19" s="5">
        <v>426</v>
      </c>
      <c r="E19" s="5">
        <v>39</v>
      </c>
      <c r="F19" s="5">
        <v>1070</v>
      </c>
      <c r="G19" s="5">
        <v>92</v>
      </c>
      <c r="H19" s="5">
        <v>649</v>
      </c>
      <c r="I19" s="5">
        <v>66</v>
      </c>
      <c r="J19" s="5">
        <v>800</v>
      </c>
      <c r="K19" s="5">
        <v>67</v>
      </c>
      <c r="L19" s="5">
        <v>8</v>
      </c>
      <c r="M19" s="5">
        <v>358</v>
      </c>
      <c r="N19" s="5">
        <v>69</v>
      </c>
      <c r="O19" s="5">
        <v>2269</v>
      </c>
      <c r="P19" s="5">
        <v>283</v>
      </c>
      <c r="Q19" s="5">
        <v>754</v>
      </c>
      <c r="R19" s="5">
        <v>224</v>
      </c>
      <c r="S19" s="5">
        <v>0</v>
      </c>
      <c r="T19" s="5">
        <v>0</v>
      </c>
      <c r="U19" s="5">
        <v>39</v>
      </c>
      <c r="V19" s="5">
        <v>71</v>
      </c>
      <c r="W19" s="5">
        <v>0</v>
      </c>
      <c r="X19" s="5">
        <v>7</v>
      </c>
    </row>
    <row r="20" spans="1:26">
      <c r="A20" s="14"/>
      <c r="B20" s="4" t="s">
        <v>3</v>
      </c>
      <c r="C20" s="5">
        <f t="shared" si="0"/>
        <v>7409</v>
      </c>
      <c r="D20" s="5">
        <v>247</v>
      </c>
      <c r="E20" s="5">
        <v>37</v>
      </c>
      <c r="F20" s="5">
        <v>885</v>
      </c>
      <c r="G20" s="5">
        <v>69</v>
      </c>
      <c r="H20" s="5">
        <v>687</v>
      </c>
      <c r="I20" s="5">
        <v>62</v>
      </c>
      <c r="J20" s="5">
        <v>717</v>
      </c>
      <c r="K20" s="5">
        <v>39</v>
      </c>
      <c r="L20" s="5">
        <v>4</v>
      </c>
      <c r="M20" s="5">
        <v>347</v>
      </c>
      <c r="N20" s="5">
        <v>66</v>
      </c>
      <c r="O20" s="5">
        <v>2942</v>
      </c>
      <c r="P20" s="5">
        <v>227</v>
      </c>
      <c r="Q20" s="5">
        <v>718</v>
      </c>
      <c r="R20" s="5">
        <v>199</v>
      </c>
      <c r="S20" s="5">
        <v>0</v>
      </c>
      <c r="T20" s="5">
        <v>0</v>
      </c>
      <c r="U20" s="5">
        <v>95</v>
      </c>
      <c r="V20" s="5">
        <v>59</v>
      </c>
      <c r="W20" s="5">
        <v>0</v>
      </c>
      <c r="X20" s="5">
        <v>9</v>
      </c>
    </row>
    <row r="21" spans="1:26">
      <c r="A21" s="12" t="s">
        <v>26</v>
      </c>
      <c r="B21" s="4" t="s">
        <v>21</v>
      </c>
      <c r="C21" s="5">
        <f t="shared" si="0"/>
        <v>15891</v>
      </c>
      <c r="D21" s="5">
        <f t="shared" ref="D21:X21" si="7">SUM(D22,D23)</f>
        <v>384</v>
      </c>
      <c r="E21" s="5">
        <f t="shared" si="7"/>
        <v>32</v>
      </c>
      <c r="F21" s="5">
        <f t="shared" si="7"/>
        <v>1731</v>
      </c>
      <c r="G21" s="5">
        <f t="shared" si="7"/>
        <v>132</v>
      </c>
      <c r="H21" s="5">
        <f t="shared" si="7"/>
        <v>1131</v>
      </c>
      <c r="I21" s="5">
        <f t="shared" si="7"/>
        <v>98</v>
      </c>
      <c r="J21" s="5">
        <f t="shared" si="7"/>
        <v>1440</v>
      </c>
      <c r="K21" s="5">
        <f t="shared" si="7"/>
        <v>129</v>
      </c>
      <c r="L21" s="5">
        <f t="shared" si="7"/>
        <v>14</v>
      </c>
      <c r="M21" s="5">
        <f t="shared" si="7"/>
        <v>986</v>
      </c>
      <c r="N21" s="5">
        <f t="shared" si="7"/>
        <v>196</v>
      </c>
      <c r="O21" s="5">
        <f t="shared" si="7"/>
        <v>5385</v>
      </c>
      <c r="P21" s="5">
        <f t="shared" si="7"/>
        <v>568</v>
      </c>
      <c r="Q21" s="5">
        <f t="shared" si="7"/>
        <v>2454</v>
      </c>
      <c r="R21" s="5">
        <f t="shared" si="7"/>
        <v>459</v>
      </c>
      <c r="S21" s="5">
        <f t="shared" si="7"/>
        <v>1</v>
      </c>
      <c r="T21" s="5">
        <f t="shared" si="7"/>
        <v>1</v>
      </c>
      <c r="U21" s="5">
        <f t="shared" si="7"/>
        <v>617</v>
      </c>
      <c r="V21" s="5">
        <f t="shared" si="7"/>
        <v>99</v>
      </c>
      <c r="W21" s="5">
        <f t="shared" si="7"/>
        <v>6</v>
      </c>
      <c r="X21" s="5">
        <f t="shared" si="7"/>
        <v>28</v>
      </c>
    </row>
    <row r="22" spans="1:26">
      <c r="A22" s="13"/>
      <c r="B22" s="4" t="s">
        <v>2</v>
      </c>
      <c r="C22" s="5">
        <f t="shared" si="0"/>
        <v>7471</v>
      </c>
      <c r="D22" s="5">
        <v>262</v>
      </c>
      <c r="E22" s="5">
        <v>24</v>
      </c>
      <c r="F22" s="5">
        <v>919</v>
      </c>
      <c r="G22" s="5">
        <v>64</v>
      </c>
      <c r="H22" s="5">
        <v>602</v>
      </c>
      <c r="I22" s="5">
        <v>48</v>
      </c>
      <c r="J22" s="5">
        <v>816</v>
      </c>
      <c r="K22" s="5">
        <v>78</v>
      </c>
      <c r="L22" s="5">
        <v>10</v>
      </c>
      <c r="M22" s="5">
        <v>429</v>
      </c>
      <c r="N22" s="5">
        <v>104</v>
      </c>
      <c r="O22" s="5">
        <v>2129</v>
      </c>
      <c r="P22" s="5">
        <v>298</v>
      </c>
      <c r="Q22" s="5">
        <v>1242</v>
      </c>
      <c r="R22" s="5">
        <v>246</v>
      </c>
      <c r="S22" s="5">
        <v>0</v>
      </c>
      <c r="T22" s="5">
        <v>0</v>
      </c>
      <c r="U22" s="5">
        <v>149</v>
      </c>
      <c r="V22" s="5">
        <v>40</v>
      </c>
      <c r="W22" s="5">
        <v>0</v>
      </c>
      <c r="X22" s="5">
        <v>11</v>
      </c>
    </row>
    <row r="23" spans="1:26">
      <c r="A23" s="14"/>
      <c r="B23" s="4" t="s">
        <v>3</v>
      </c>
      <c r="C23" s="5">
        <f t="shared" si="0"/>
        <v>8420</v>
      </c>
      <c r="D23" s="5">
        <v>122</v>
      </c>
      <c r="E23" s="5">
        <v>8</v>
      </c>
      <c r="F23" s="5">
        <v>812</v>
      </c>
      <c r="G23" s="5">
        <v>68</v>
      </c>
      <c r="H23" s="5">
        <v>529</v>
      </c>
      <c r="I23" s="5">
        <v>50</v>
      </c>
      <c r="J23" s="5">
        <v>624</v>
      </c>
      <c r="K23" s="5">
        <v>51</v>
      </c>
      <c r="L23" s="5">
        <v>4</v>
      </c>
      <c r="M23" s="5">
        <v>557</v>
      </c>
      <c r="N23" s="5">
        <v>92</v>
      </c>
      <c r="O23" s="5">
        <v>3256</v>
      </c>
      <c r="P23" s="5">
        <v>270</v>
      </c>
      <c r="Q23" s="5">
        <v>1212</v>
      </c>
      <c r="R23" s="5">
        <v>213</v>
      </c>
      <c r="S23" s="5">
        <v>1</v>
      </c>
      <c r="T23" s="5">
        <v>1</v>
      </c>
      <c r="U23" s="5">
        <v>468</v>
      </c>
      <c r="V23" s="5">
        <v>59</v>
      </c>
      <c r="W23" s="5">
        <v>6</v>
      </c>
      <c r="X23" s="5">
        <v>17</v>
      </c>
    </row>
    <row r="24" spans="1:26">
      <c r="A24" s="12" t="s">
        <v>27</v>
      </c>
      <c r="B24" s="4" t="s">
        <v>21</v>
      </c>
      <c r="C24" s="5">
        <f t="shared" si="0"/>
        <v>17856</v>
      </c>
      <c r="D24" s="5">
        <f t="shared" ref="D24:X24" si="8">SUM(D25,D26)</f>
        <v>265</v>
      </c>
      <c r="E24" s="5">
        <f t="shared" si="8"/>
        <v>24</v>
      </c>
      <c r="F24" s="5">
        <f t="shared" si="8"/>
        <v>2157</v>
      </c>
      <c r="G24" s="5">
        <f t="shared" si="8"/>
        <v>171</v>
      </c>
      <c r="H24" s="5">
        <f t="shared" si="8"/>
        <v>1073</v>
      </c>
      <c r="I24" s="5">
        <f t="shared" si="8"/>
        <v>115</v>
      </c>
      <c r="J24" s="5">
        <f t="shared" si="8"/>
        <v>1595</v>
      </c>
      <c r="K24" s="5">
        <f t="shared" si="8"/>
        <v>135</v>
      </c>
      <c r="L24" s="5">
        <f t="shared" si="8"/>
        <v>13</v>
      </c>
      <c r="M24" s="5">
        <f t="shared" si="8"/>
        <v>1495</v>
      </c>
      <c r="N24" s="5">
        <f t="shared" si="8"/>
        <v>233</v>
      </c>
      <c r="O24" s="5">
        <f t="shared" si="8"/>
        <v>4875</v>
      </c>
      <c r="P24" s="5">
        <f t="shared" si="8"/>
        <v>532</v>
      </c>
      <c r="Q24" s="5">
        <f t="shared" si="8"/>
        <v>2575</v>
      </c>
      <c r="R24" s="5">
        <f t="shared" si="8"/>
        <v>437</v>
      </c>
      <c r="S24" s="5">
        <f t="shared" si="8"/>
        <v>14</v>
      </c>
      <c r="T24" s="5">
        <f t="shared" si="8"/>
        <v>7</v>
      </c>
      <c r="U24" s="5">
        <f t="shared" si="8"/>
        <v>1766</v>
      </c>
      <c r="V24" s="5">
        <f t="shared" si="8"/>
        <v>283</v>
      </c>
      <c r="W24" s="5">
        <f t="shared" si="8"/>
        <v>13</v>
      </c>
      <c r="X24" s="5">
        <f t="shared" si="8"/>
        <v>78</v>
      </c>
    </row>
    <row r="25" spans="1:26">
      <c r="A25" s="13"/>
      <c r="B25" s="4" t="s">
        <v>2</v>
      </c>
      <c r="C25" s="5">
        <f t="shared" si="0"/>
        <v>8185</v>
      </c>
      <c r="D25" s="5">
        <v>204</v>
      </c>
      <c r="E25" s="5">
        <v>20</v>
      </c>
      <c r="F25" s="5">
        <v>1219</v>
      </c>
      <c r="G25" s="5">
        <v>105</v>
      </c>
      <c r="H25" s="5">
        <v>525</v>
      </c>
      <c r="I25" s="5">
        <v>58</v>
      </c>
      <c r="J25" s="5">
        <v>964</v>
      </c>
      <c r="K25" s="5">
        <v>92</v>
      </c>
      <c r="L25" s="5">
        <v>5</v>
      </c>
      <c r="M25" s="5">
        <v>699</v>
      </c>
      <c r="N25" s="5">
        <v>149</v>
      </c>
      <c r="O25" s="5">
        <v>1868</v>
      </c>
      <c r="P25" s="5">
        <v>266</v>
      </c>
      <c r="Q25" s="5">
        <v>1181</v>
      </c>
      <c r="R25" s="5">
        <v>240</v>
      </c>
      <c r="S25" s="5">
        <v>3</v>
      </c>
      <c r="T25" s="5">
        <v>1</v>
      </c>
      <c r="U25" s="5">
        <v>467</v>
      </c>
      <c r="V25" s="5">
        <v>104</v>
      </c>
      <c r="W25" s="5">
        <v>3</v>
      </c>
      <c r="X25" s="5">
        <v>12</v>
      </c>
    </row>
    <row r="26" spans="1:26">
      <c r="A26" s="14"/>
      <c r="B26" s="4" t="s">
        <v>3</v>
      </c>
      <c r="C26" s="5">
        <f t="shared" si="0"/>
        <v>9671</v>
      </c>
      <c r="D26" s="5">
        <v>61</v>
      </c>
      <c r="E26" s="5">
        <v>4</v>
      </c>
      <c r="F26" s="5">
        <v>938</v>
      </c>
      <c r="G26" s="5">
        <v>66</v>
      </c>
      <c r="H26" s="5">
        <v>548</v>
      </c>
      <c r="I26" s="5">
        <v>57</v>
      </c>
      <c r="J26" s="5">
        <v>631</v>
      </c>
      <c r="K26" s="5">
        <v>43</v>
      </c>
      <c r="L26" s="5">
        <v>8</v>
      </c>
      <c r="M26" s="5">
        <v>796</v>
      </c>
      <c r="N26" s="5">
        <v>84</v>
      </c>
      <c r="O26" s="5">
        <v>3007</v>
      </c>
      <c r="P26" s="5">
        <v>266</v>
      </c>
      <c r="Q26" s="5">
        <v>1394</v>
      </c>
      <c r="R26" s="5">
        <v>197</v>
      </c>
      <c r="S26" s="5">
        <v>11</v>
      </c>
      <c r="T26" s="5">
        <v>6</v>
      </c>
      <c r="U26" s="5">
        <v>1299</v>
      </c>
      <c r="V26" s="5">
        <v>179</v>
      </c>
      <c r="W26" s="5">
        <v>10</v>
      </c>
      <c r="X26" s="5">
        <v>66</v>
      </c>
    </row>
    <row r="27" spans="1:26">
      <c r="A27" s="12" t="s">
        <v>28</v>
      </c>
      <c r="B27" s="4" t="s">
        <v>21</v>
      </c>
      <c r="C27" s="5">
        <f t="shared" si="0"/>
        <v>18403</v>
      </c>
      <c r="D27" s="5">
        <f t="shared" ref="D27:X27" si="9">SUM(D28,D29)</f>
        <v>205</v>
      </c>
      <c r="E27" s="5">
        <f t="shared" si="9"/>
        <v>16</v>
      </c>
      <c r="F27" s="5">
        <f t="shared" si="9"/>
        <v>2370</v>
      </c>
      <c r="G27" s="5">
        <f t="shared" si="9"/>
        <v>147</v>
      </c>
      <c r="H27" s="5">
        <f t="shared" si="9"/>
        <v>1008</v>
      </c>
      <c r="I27" s="5">
        <f t="shared" si="9"/>
        <v>101</v>
      </c>
      <c r="J27" s="5">
        <f t="shared" si="9"/>
        <v>1592</v>
      </c>
      <c r="K27" s="5">
        <f t="shared" si="9"/>
        <v>90</v>
      </c>
      <c r="L27" s="5">
        <f t="shared" si="9"/>
        <v>5</v>
      </c>
      <c r="M27" s="5">
        <f t="shared" si="9"/>
        <v>1407</v>
      </c>
      <c r="N27" s="5">
        <f t="shared" si="9"/>
        <v>204</v>
      </c>
      <c r="O27" s="5">
        <f t="shared" si="9"/>
        <v>3938</v>
      </c>
      <c r="P27" s="5">
        <f t="shared" si="9"/>
        <v>369</v>
      </c>
      <c r="Q27" s="5">
        <f t="shared" si="9"/>
        <v>1317</v>
      </c>
      <c r="R27" s="5">
        <f t="shared" si="9"/>
        <v>490</v>
      </c>
      <c r="S27" s="5">
        <f t="shared" si="9"/>
        <v>110</v>
      </c>
      <c r="T27" s="5">
        <f t="shared" si="9"/>
        <v>56</v>
      </c>
      <c r="U27" s="5">
        <f t="shared" si="9"/>
        <v>4218</v>
      </c>
      <c r="V27" s="5">
        <f t="shared" si="9"/>
        <v>540</v>
      </c>
      <c r="W27" s="5">
        <f t="shared" si="9"/>
        <v>42</v>
      </c>
      <c r="X27" s="5">
        <f t="shared" si="9"/>
        <v>178</v>
      </c>
    </row>
    <row r="28" spans="1:26">
      <c r="A28" s="13"/>
      <c r="B28" s="4" t="s">
        <v>2</v>
      </c>
      <c r="C28" s="5">
        <f t="shared" si="0"/>
        <v>8818</v>
      </c>
      <c r="D28" s="5">
        <v>166</v>
      </c>
      <c r="E28" s="5">
        <v>10</v>
      </c>
      <c r="F28" s="5">
        <v>1530</v>
      </c>
      <c r="G28" s="5">
        <v>88</v>
      </c>
      <c r="H28" s="5">
        <v>550</v>
      </c>
      <c r="I28" s="5">
        <v>61</v>
      </c>
      <c r="J28" s="5">
        <v>1038</v>
      </c>
      <c r="K28" s="5">
        <v>70</v>
      </c>
      <c r="L28" s="5">
        <v>5</v>
      </c>
      <c r="M28" s="5">
        <v>700</v>
      </c>
      <c r="N28" s="5">
        <v>130</v>
      </c>
      <c r="O28" s="5">
        <v>1604</v>
      </c>
      <c r="P28" s="5">
        <v>177</v>
      </c>
      <c r="Q28" s="5">
        <v>606</v>
      </c>
      <c r="R28" s="5">
        <v>302</v>
      </c>
      <c r="S28" s="5">
        <v>32</v>
      </c>
      <c r="T28" s="5">
        <v>26</v>
      </c>
      <c r="U28" s="5">
        <v>1532</v>
      </c>
      <c r="V28" s="5">
        <v>164</v>
      </c>
      <c r="W28" s="5">
        <v>14</v>
      </c>
      <c r="X28" s="5">
        <v>13</v>
      </c>
    </row>
    <row r="29" spans="1:26">
      <c r="A29" s="14"/>
      <c r="B29" s="4" t="s">
        <v>3</v>
      </c>
      <c r="C29" s="5">
        <f t="shared" si="0"/>
        <v>9585</v>
      </c>
      <c r="D29" s="5">
        <v>39</v>
      </c>
      <c r="E29" s="5">
        <v>6</v>
      </c>
      <c r="F29" s="5">
        <v>840</v>
      </c>
      <c r="G29" s="5">
        <v>59</v>
      </c>
      <c r="H29" s="5">
        <v>458</v>
      </c>
      <c r="I29" s="5">
        <v>40</v>
      </c>
      <c r="J29" s="5">
        <v>554</v>
      </c>
      <c r="K29" s="5">
        <v>20</v>
      </c>
      <c r="L29" s="5">
        <v>0</v>
      </c>
      <c r="M29" s="5">
        <v>707</v>
      </c>
      <c r="N29" s="5">
        <v>74</v>
      </c>
      <c r="O29" s="5">
        <v>2334</v>
      </c>
      <c r="P29" s="5">
        <v>192</v>
      </c>
      <c r="Q29" s="5">
        <v>711</v>
      </c>
      <c r="R29" s="5">
        <v>188</v>
      </c>
      <c r="S29" s="5">
        <v>78</v>
      </c>
      <c r="T29" s="5">
        <v>30</v>
      </c>
      <c r="U29" s="5">
        <v>2686</v>
      </c>
      <c r="V29" s="5">
        <v>376</v>
      </c>
      <c r="W29" s="5">
        <v>28</v>
      </c>
      <c r="X29" s="5">
        <v>165</v>
      </c>
    </row>
    <row r="30" spans="1:26">
      <c r="A30" s="12" t="s">
        <v>29</v>
      </c>
      <c r="B30" s="4" t="s">
        <v>21</v>
      </c>
      <c r="C30" s="5">
        <f t="shared" si="0"/>
        <v>12945</v>
      </c>
      <c r="D30" s="5">
        <f t="shared" ref="D30:X30" si="10">SUM(D31,D32)</f>
        <v>119</v>
      </c>
      <c r="E30" s="5">
        <f t="shared" si="10"/>
        <v>8</v>
      </c>
      <c r="F30" s="5">
        <f t="shared" si="10"/>
        <v>1619</v>
      </c>
      <c r="G30" s="5">
        <f t="shared" si="10"/>
        <v>89</v>
      </c>
      <c r="H30" s="5">
        <f t="shared" si="10"/>
        <v>800</v>
      </c>
      <c r="I30" s="5">
        <f t="shared" si="10"/>
        <v>71</v>
      </c>
      <c r="J30" s="5">
        <f t="shared" si="10"/>
        <v>564</v>
      </c>
      <c r="K30" s="5">
        <f t="shared" si="10"/>
        <v>38</v>
      </c>
      <c r="L30" s="5">
        <f t="shared" si="10"/>
        <v>1</v>
      </c>
      <c r="M30" s="5">
        <f t="shared" si="10"/>
        <v>821</v>
      </c>
      <c r="N30" s="5">
        <f t="shared" si="10"/>
        <v>142</v>
      </c>
      <c r="O30" s="5">
        <f t="shared" si="10"/>
        <v>2044</v>
      </c>
      <c r="P30" s="5">
        <f t="shared" si="10"/>
        <v>204</v>
      </c>
      <c r="Q30" s="5">
        <f t="shared" si="10"/>
        <v>993</v>
      </c>
      <c r="R30" s="5">
        <f t="shared" si="10"/>
        <v>472</v>
      </c>
      <c r="S30" s="5">
        <f t="shared" si="10"/>
        <v>131</v>
      </c>
      <c r="T30" s="5">
        <f t="shared" si="10"/>
        <v>72</v>
      </c>
      <c r="U30" s="5">
        <f t="shared" si="10"/>
        <v>3855</v>
      </c>
      <c r="V30" s="5">
        <f t="shared" si="10"/>
        <v>599</v>
      </c>
      <c r="W30" s="5">
        <f t="shared" si="10"/>
        <v>48</v>
      </c>
      <c r="X30" s="5">
        <f t="shared" si="10"/>
        <v>255</v>
      </c>
    </row>
    <row r="31" spans="1:26">
      <c r="A31" s="13"/>
      <c r="B31" s="4" t="s">
        <v>2</v>
      </c>
      <c r="C31" s="5">
        <f t="shared" si="0"/>
        <v>6419</v>
      </c>
      <c r="D31" s="5">
        <v>99</v>
      </c>
      <c r="E31" s="5">
        <v>8</v>
      </c>
      <c r="F31" s="5">
        <v>1176</v>
      </c>
      <c r="G31" s="5">
        <v>67</v>
      </c>
      <c r="H31" s="5">
        <v>449</v>
      </c>
      <c r="I31" s="5">
        <v>45</v>
      </c>
      <c r="J31" s="5">
        <v>386</v>
      </c>
      <c r="K31" s="5">
        <v>27</v>
      </c>
      <c r="L31" s="5">
        <v>1</v>
      </c>
      <c r="M31" s="5">
        <v>422</v>
      </c>
      <c r="N31" s="5">
        <v>74</v>
      </c>
      <c r="O31" s="5">
        <v>1058</v>
      </c>
      <c r="P31" s="5">
        <v>116</v>
      </c>
      <c r="Q31" s="5">
        <v>405</v>
      </c>
      <c r="R31" s="5">
        <v>323</v>
      </c>
      <c r="S31" s="5">
        <v>65</v>
      </c>
      <c r="T31" s="5">
        <v>46</v>
      </c>
      <c r="U31" s="5">
        <v>1472</v>
      </c>
      <c r="V31" s="5">
        <v>153</v>
      </c>
      <c r="W31" s="5">
        <v>14</v>
      </c>
      <c r="X31" s="5">
        <v>13</v>
      </c>
    </row>
    <row r="32" spans="1:26">
      <c r="A32" s="14"/>
      <c r="B32" s="4" t="s">
        <v>3</v>
      </c>
      <c r="C32" s="5">
        <f t="shared" si="0"/>
        <v>6526</v>
      </c>
      <c r="D32" s="5">
        <v>20</v>
      </c>
      <c r="E32" s="5">
        <v>0</v>
      </c>
      <c r="F32" s="5">
        <v>443</v>
      </c>
      <c r="G32" s="5">
        <v>22</v>
      </c>
      <c r="H32" s="5">
        <v>351</v>
      </c>
      <c r="I32" s="5">
        <v>26</v>
      </c>
      <c r="J32" s="5">
        <v>178</v>
      </c>
      <c r="K32" s="5">
        <v>11</v>
      </c>
      <c r="L32" s="5">
        <v>0</v>
      </c>
      <c r="M32" s="5">
        <v>399</v>
      </c>
      <c r="N32" s="5">
        <v>68</v>
      </c>
      <c r="O32" s="5">
        <v>986</v>
      </c>
      <c r="P32" s="5">
        <v>88</v>
      </c>
      <c r="Q32" s="5">
        <v>588</v>
      </c>
      <c r="R32" s="5">
        <v>149</v>
      </c>
      <c r="S32" s="5">
        <v>66</v>
      </c>
      <c r="T32" s="5">
        <v>26</v>
      </c>
      <c r="U32" s="5">
        <v>2383</v>
      </c>
      <c r="V32" s="5">
        <v>446</v>
      </c>
      <c r="W32" s="5">
        <v>34</v>
      </c>
      <c r="X32" s="5">
        <v>242</v>
      </c>
    </row>
    <row r="33" spans="1:24">
      <c r="A33" s="12" t="s">
        <v>30</v>
      </c>
      <c r="B33" s="4" t="s">
        <v>21</v>
      </c>
      <c r="C33" s="5">
        <f t="shared" si="0"/>
        <v>8646</v>
      </c>
      <c r="D33" s="5">
        <f t="shared" ref="D33:X33" si="11">SUM(D34,D35)</f>
        <v>55</v>
      </c>
      <c r="E33" s="5">
        <f t="shared" si="11"/>
        <v>4</v>
      </c>
      <c r="F33" s="5">
        <f t="shared" si="11"/>
        <v>793</v>
      </c>
      <c r="G33" s="5">
        <f t="shared" si="11"/>
        <v>45</v>
      </c>
      <c r="H33" s="5">
        <f t="shared" si="11"/>
        <v>558</v>
      </c>
      <c r="I33" s="5">
        <f t="shared" si="11"/>
        <v>37</v>
      </c>
      <c r="J33" s="5">
        <f t="shared" si="11"/>
        <v>31</v>
      </c>
      <c r="K33" s="5">
        <f t="shared" si="11"/>
        <v>3</v>
      </c>
      <c r="L33" s="5">
        <f t="shared" si="11"/>
        <v>0</v>
      </c>
      <c r="M33" s="5">
        <f t="shared" si="11"/>
        <v>507</v>
      </c>
      <c r="N33" s="5">
        <f t="shared" si="11"/>
        <v>95</v>
      </c>
      <c r="O33" s="5">
        <f t="shared" si="11"/>
        <v>1018</v>
      </c>
      <c r="P33" s="5">
        <f t="shared" si="11"/>
        <v>118</v>
      </c>
      <c r="Q33" s="5">
        <f t="shared" si="11"/>
        <v>718</v>
      </c>
      <c r="R33" s="5">
        <f t="shared" si="11"/>
        <v>328</v>
      </c>
      <c r="S33" s="5">
        <f t="shared" si="11"/>
        <v>116</v>
      </c>
      <c r="T33" s="5">
        <f t="shared" si="11"/>
        <v>42</v>
      </c>
      <c r="U33" s="5">
        <f t="shared" si="11"/>
        <v>2916</v>
      </c>
      <c r="V33" s="5">
        <f t="shared" si="11"/>
        <v>769</v>
      </c>
      <c r="W33" s="5">
        <f t="shared" si="11"/>
        <v>58</v>
      </c>
      <c r="X33" s="5">
        <f t="shared" si="11"/>
        <v>435</v>
      </c>
    </row>
    <row r="34" spans="1:24">
      <c r="A34" s="13"/>
      <c r="B34" s="4" t="s">
        <v>2</v>
      </c>
      <c r="C34" s="5">
        <f t="shared" si="0"/>
        <v>4299</v>
      </c>
      <c r="D34" s="5">
        <v>51</v>
      </c>
      <c r="E34" s="5">
        <v>4</v>
      </c>
      <c r="F34" s="5">
        <v>663</v>
      </c>
      <c r="G34" s="5">
        <v>37</v>
      </c>
      <c r="H34" s="5">
        <v>330</v>
      </c>
      <c r="I34" s="5">
        <v>19</v>
      </c>
      <c r="J34" s="5">
        <v>21</v>
      </c>
      <c r="K34" s="5">
        <v>3</v>
      </c>
      <c r="L34" s="5">
        <v>0</v>
      </c>
      <c r="M34" s="5">
        <v>260</v>
      </c>
      <c r="N34" s="5">
        <v>63</v>
      </c>
      <c r="O34" s="5">
        <v>672</v>
      </c>
      <c r="P34" s="5">
        <v>77</v>
      </c>
      <c r="Q34" s="5">
        <v>284</v>
      </c>
      <c r="R34" s="5">
        <v>221</v>
      </c>
      <c r="S34" s="5">
        <v>58</v>
      </c>
      <c r="T34" s="5">
        <v>32</v>
      </c>
      <c r="U34" s="5">
        <v>1284</v>
      </c>
      <c r="V34" s="5">
        <v>179</v>
      </c>
      <c r="W34" s="5">
        <v>22</v>
      </c>
      <c r="X34" s="5">
        <v>19</v>
      </c>
    </row>
    <row r="35" spans="1:24">
      <c r="A35" s="14"/>
      <c r="B35" s="4" t="s">
        <v>3</v>
      </c>
      <c r="C35" s="5">
        <f t="shared" si="0"/>
        <v>4347</v>
      </c>
      <c r="D35" s="5">
        <v>4</v>
      </c>
      <c r="E35" s="5">
        <v>0</v>
      </c>
      <c r="F35" s="5">
        <v>130</v>
      </c>
      <c r="G35" s="5">
        <v>8</v>
      </c>
      <c r="H35" s="5">
        <v>228</v>
      </c>
      <c r="I35" s="5">
        <v>18</v>
      </c>
      <c r="J35" s="5">
        <v>10</v>
      </c>
      <c r="K35" s="5">
        <v>0</v>
      </c>
      <c r="L35" s="5">
        <v>0</v>
      </c>
      <c r="M35" s="5">
        <v>247</v>
      </c>
      <c r="N35" s="5">
        <v>32</v>
      </c>
      <c r="O35" s="5">
        <v>346</v>
      </c>
      <c r="P35" s="5">
        <v>41</v>
      </c>
      <c r="Q35" s="5">
        <v>434</v>
      </c>
      <c r="R35" s="5">
        <v>107</v>
      </c>
      <c r="S35" s="5">
        <v>58</v>
      </c>
      <c r="T35" s="5">
        <v>10</v>
      </c>
      <c r="U35" s="5">
        <v>1632</v>
      </c>
      <c r="V35" s="5">
        <v>590</v>
      </c>
      <c r="W35" s="5">
        <v>36</v>
      </c>
      <c r="X35" s="5">
        <v>416</v>
      </c>
    </row>
    <row r="36" spans="1:24">
      <c r="A36" s="12" t="s">
        <v>31</v>
      </c>
      <c r="B36" s="4" t="s">
        <v>21</v>
      </c>
      <c r="C36" s="5">
        <f t="shared" si="0"/>
        <v>7198</v>
      </c>
      <c r="D36" s="5">
        <f t="shared" ref="D36:X36" si="12">SUM(D37,D38)</f>
        <v>31</v>
      </c>
      <c r="E36" s="5">
        <f t="shared" si="12"/>
        <v>4</v>
      </c>
      <c r="F36" s="5">
        <f t="shared" si="12"/>
        <v>409</v>
      </c>
      <c r="G36" s="5">
        <f t="shared" si="12"/>
        <v>17</v>
      </c>
      <c r="H36" s="5">
        <f t="shared" si="12"/>
        <v>302</v>
      </c>
      <c r="I36" s="5">
        <f t="shared" si="12"/>
        <v>33</v>
      </c>
      <c r="J36" s="5">
        <f t="shared" si="12"/>
        <v>2</v>
      </c>
      <c r="K36" s="5">
        <f t="shared" si="12"/>
        <v>0</v>
      </c>
      <c r="L36" s="5">
        <f t="shared" si="12"/>
        <v>0</v>
      </c>
      <c r="M36" s="5">
        <f t="shared" si="12"/>
        <v>322</v>
      </c>
      <c r="N36" s="5">
        <f t="shared" si="12"/>
        <v>51</v>
      </c>
      <c r="O36" s="5">
        <f t="shared" si="12"/>
        <v>606</v>
      </c>
      <c r="P36" s="5">
        <f t="shared" si="12"/>
        <v>74</v>
      </c>
      <c r="Q36" s="5">
        <f t="shared" si="12"/>
        <v>435</v>
      </c>
      <c r="R36" s="5">
        <f t="shared" si="12"/>
        <v>123</v>
      </c>
      <c r="S36" s="5">
        <f t="shared" si="12"/>
        <v>117</v>
      </c>
      <c r="T36" s="5">
        <f t="shared" si="12"/>
        <v>33</v>
      </c>
      <c r="U36" s="5">
        <f t="shared" si="12"/>
        <v>2548</v>
      </c>
      <c r="V36" s="5">
        <f t="shared" si="12"/>
        <v>1320</v>
      </c>
      <c r="W36" s="5">
        <f t="shared" si="12"/>
        <v>101</v>
      </c>
      <c r="X36" s="5">
        <f t="shared" si="12"/>
        <v>670</v>
      </c>
    </row>
    <row r="37" spans="1:24">
      <c r="A37" s="13"/>
      <c r="B37" s="4" t="s">
        <v>2</v>
      </c>
      <c r="C37" s="5">
        <f t="shared" si="0"/>
        <v>3429</v>
      </c>
      <c r="D37" s="5">
        <v>30</v>
      </c>
      <c r="E37" s="5">
        <v>3</v>
      </c>
      <c r="F37" s="5">
        <v>371</v>
      </c>
      <c r="G37" s="5">
        <v>14</v>
      </c>
      <c r="H37" s="5">
        <v>198</v>
      </c>
      <c r="I37" s="5">
        <v>26</v>
      </c>
      <c r="J37" s="5">
        <v>1</v>
      </c>
      <c r="K37" s="5">
        <v>0</v>
      </c>
      <c r="L37" s="5">
        <v>0</v>
      </c>
      <c r="M37" s="5">
        <v>185</v>
      </c>
      <c r="N37" s="5">
        <v>33</v>
      </c>
      <c r="O37" s="5">
        <v>486</v>
      </c>
      <c r="P37" s="5">
        <v>55</v>
      </c>
      <c r="Q37" s="5">
        <v>184</v>
      </c>
      <c r="R37" s="5">
        <v>86</v>
      </c>
      <c r="S37" s="5">
        <v>73</v>
      </c>
      <c r="T37" s="5">
        <v>27</v>
      </c>
      <c r="U37" s="5">
        <v>1166</v>
      </c>
      <c r="V37" s="5">
        <v>387</v>
      </c>
      <c r="W37" s="5">
        <v>40</v>
      </c>
      <c r="X37" s="5">
        <v>64</v>
      </c>
    </row>
    <row r="38" spans="1:24">
      <c r="A38" s="14"/>
      <c r="B38" s="4" t="s">
        <v>3</v>
      </c>
      <c r="C38" s="5">
        <f t="shared" si="0"/>
        <v>3769</v>
      </c>
      <c r="D38" s="5">
        <v>1</v>
      </c>
      <c r="E38" s="5">
        <v>1</v>
      </c>
      <c r="F38" s="5">
        <v>38</v>
      </c>
      <c r="G38" s="5">
        <v>3</v>
      </c>
      <c r="H38" s="5">
        <v>104</v>
      </c>
      <c r="I38" s="5">
        <v>7</v>
      </c>
      <c r="J38" s="5">
        <v>1</v>
      </c>
      <c r="K38" s="5">
        <v>0</v>
      </c>
      <c r="L38" s="5">
        <v>0</v>
      </c>
      <c r="M38" s="5">
        <v>137</v>
      </c>
      <c r="N38" s="5">
        <v>18</v>
      </c>
      <c r="O38" s="5">
        <v>120</v>
      </c>
      <c r="P38" s="5">
        <v>19</v>
      </c>
      <c r="Q38" s="5">
        <v>251</v>
      </c>
      <c r="R38" s="5">
        <v>37</v>
      </c>
      <c r="S38" s="5">
        <v>44</v>
      </c>
      <c r="T38" s="5">
        <v>6</v>
      </c>
      <c r="U38" s="5">
        <v>1382</v>
      </c>
      <c r="V38" s="5">
        <v>933</v>
      </c>
      <c r="W38" s="5">
        <v>61</v>
      </c>
      <c r="X38" s="5">
        <v>606</v>
      </c>
    </row>
    <row r="39" spans="1:24">
      <c r="A39" s="15" t="s">
        <v>1</v>
      </c>
      <c r="B39" s="4" t="s">
        <v>21</v>
      </c>
      <c r="C39" s="5">
        <f t="shared" si="0"/>
        <v>15412</v>
      </c>
      <c r="D39" s="5">
        <f t="shared" ref="D39:X39" si="13">SUM(D40,D41)</f>
        <v>26</v>
      </c>
      <c r="E39" s="5">
        <f t="shared" si="13"/>
        <v>2</v>
      </c>
      <c r="F39" s="5">
        <f t="shared" si="13"/>
        <v>708</v>
      </c>
      <c r="G39" s="5">
        <f t="shared" si="13"/>
        <v>89</v>
      </c>
      <c r="H39" s="5">
        <f t="shared" si="13"/>
        <v>352</v>
      </c>
      <c r="I39" s="5">
        <f t="shared" si="13"/>
        <v>51</v>
      </c>
      <c r="J39" s="5">
        <f t="shared" si="13"/>
        <v>2</v>
      </c>
      <c r="K39" s="5">
        <f t="shared" si="13"/>
        <v>0</v>
      </c>
      <c r="L39" s="5">
        <f t="shared" si="13"/>
        <v>0</v>
      </c>
      <c r="M39" s="5">
        <f t="shared" si="13"/>
        <v>1085</v>
      </c>
      <c r="N39" s="5">
        <f t="shared" si="13"/>
        <v>149</v>
      </c>
      <c r="O39" s="5">
        <f t="shared" si="13"/>
        <v>1028</v>
      </c>
      <c r="P39" s="5">
        <f t="shared" si="13"/>
        <v>82</v>
      </c>
      <c r="Q39" s="5">
        <f t="shared" si="13"/>
        <v>1329</v>
      </c>
      <c r="R39" s="5">
        <f t="shared" si="13"/>
        <v>347</v>
      </c>
      <c r="S39" s="5">
        <f t="shared" si="13"/>
        <v>228</v>
      </c>
      <c r="T39" s="5">
        <f t="shared" si="13"/>
        <v>25</v>
      </c>
      <c r="U39" s="5">
        <f t="shared" si="13"/>
        <v>5212</v>
      </c>
      <c r="V39" s="5">
        <f t="shared" si="13"/>
        <v>1472</v>
      </c>
      <c r="W39" s="5">
        <f t="shared" si="13"/>
        <v>513</v>
      </c>
      <c r="X39" s="5">
        <f t="shared" si="13"/>
        <v>2712</v>
      </c>
    </row>
    <row r="40" spans="1:24">
      <c r="A40" s="16"/>
      <c r="B40" s="4" t="s">
        <v>2</v>
      </c>
      <c r="C40" s="5">
        <f t="shared" si="0"/>
        <v>7852</v>
      </c>
      <c r="D40" s="5">
        <v>24</v>
      </c>
      <c r="E40" s="5">
        <v>2</v>
      </c>
      <c r="F40" s="5">
        <v>662</v>
      </c>
      <c r="G40" s="5">
        <v>73</v>
      </c>
      <c r="H40" s="5">
        <v>290</v>
      </c>
      <c r="I40" s="5">
        <v>43</v>
      </c>
      <c r="J40" s="5">
        <v>2</v>
      </c>
      <c r="K40" s="5">
        <v>0</v>
      </c>
      <c r="L40" s="5">
        <v>0</v>
      </c>
      <c r="M40" s="5">
        <v>688</v>
      </c>
      <c r="N40" s="5">
        <v>118</v>
      </c>
      <c r="O40" s="5">
        <v>901</v>
      </c>
      <c r="P40" s="5">
        <v>72</v>
      </c>
      <c r="Q40" s="5">
        <v>778</v>
      </c>
      <c r="R40" s="5">
        <v>231</v>
      </c>
      <c r="S40" s="5">
        <v>187</v>
      </c>
      <c r="T40" s="5">
        <v>20</v>
      </c>
      <c r="U40" s="5">
        <v>2644</v>
      </c>
      <c r="V40" s="5">
        <v>560</v>
      </c>
      <c r="W40" s="5">
        <v>238</v>
      </c>
      <c r="X40" s="5">
        <v>319</v>
      </c>
    </row>
    <row r="41" spans="1:24" ht="17.25" customHeight="1">
      <c r="A41" s="17"/>
      <c r="B41" s="4" t="s">
        <v>3</v>
      </c>
      <c r="C41" s="5">
        <f t="shared" si="0"/>
        <v>7560</v>
      </c>
      <c r="D41" s="5">
        <v>2</v>
      </c>
      <c r="E41" s="5">
        <v>0</v>
      </c>
      <c r="F41" s="5">
        <v>46</v>
      </c>
      <c r="G41" s="5">
        <v>16</v>
      </c>
      <c r="H41" s="5">
        <v>62</v>
      </c>
      <c r="I41" s="5">
        <v>8</v>
      </c>
      <c r="J41" s="5">
        <v>0</v>
      </c>
      <c r="K41" s="5">
        <v>0</v>
      </c>
      <c r="L41" s="5">
        <v>0</v>
      </c>
      <c r="M41" s="5">
        <v>397</v>
      </c>
      <c r="N41" s="5">
        <v>31</v>
      </c>
      <c r="O41" s="5">
        <v>127</v>
      </c>
      <c r="P41" s="5">
        <v>10</v>
      </c>
      <c r="Q41" s="5">
        <v>551</v>
      </c>
      <c r="R41" s="5">
        <v>116</v>
      </c>
      <c r="S41" s="5">
        <v>41</v>
      </c>
      <c r="T41" s="5">
        <v>5</v>
      </c>
      <c r="U41" s="5">
        <v>2568</v>
      </c>
      <c r="V41" s="5">
        <v>912</v>
      </c>
      <c r="W41" s="5">
        <v>275</v>
      </c>
      <c r="X41" s="5">
        <v>2393</v>
      </c>
    </row>
  </sheetData>
  <mergeCells count="44">
    <mergeCell ref="A6:A8"/>
    <mergeCell ref="D2:E2"/>
    <mergeCell ref="A2:A5"/>
    <mergeCell ref="B2:B5"/>
    <mergeCell ref="C2:C5"/>
    <mergeCell ref="D3:D5"/>
    <mergeCell ref="E3:E5"/>
    <mergeCell ref="F2:G2"/>
    <mergeCell ref="H2:L2"/>
    <mergeCell ref="J4:K4"/>
    <mergeCell ref="H3:I3"/>
    <mergeCell ref="H4:H5"/>
    <mergeCell ref="I4:I5"/>
    <mergeCell ref="J3:L3"/>
    <mergeCell ref="F3:F5"/>
    <mergeCell ref="G3:G5"/>
    <mergeCell ref="R3:R5"/>
    <mergeCell ref="M2:N2"/>
    <mergeCell ref="M3:M5"/>
    <mergeCell ref="N3:N5"/>
    <mergeCell ref="O2:P2"/>
    <mergeCell ref="Q2:R2"/>
    <mergeCell ref="O3:O5"/>
    <mergeCell ref="P3:P5"/>
    <mergeCell ref="A30:A32"/>
    <mergeCell ref="W2:W5"/>
    <mergeCell ref="X2:X5"/>
    <mergeCell ref="S2:T2"/>
    <mergeCell ref="S3:S5"/>
    <mergeCell ref="T3:T5"/>
    <mergeCell ref="U3:U5"/>
    <mergeCell ref="V3:V5"/>
    <mergeCell ref="U2:V2"/>
    <mergeCell ref="Q3:Q5"/>
    <mergeCell ref="A33:A35"/>
    <mergeCell ref="A36:A38"/>
    <mergeCell ref="A39:A41"/>
    <mergeCell ref="A9:A11"/>
    <mergeCell ref="A12:A14"/>
    <mergeCell ref="A15:A17"/>
    <mergeCell ref="A18:A20"/>
    <mergeCell ref="A21:A23"/>
    <mergeCell ref="A24:A26"/>
    <mergeCell ref="A27:A29"/>
  </mergeCells>
  <phoneticPr fontId="3" type="noConversion"/>
  <printOptions horizontalCentered="1"/>
  <pageMargins left="0.94488188976377963" right="0.94488188976377963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89</vt:lpstr>
      <vt:lpstr>'89'!Print_Titles</vt:lpstr>
    </vt:vector>
  </TitlesOfParts>
  <Company>苓雅戶政事務所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pc206</dc:creator>
  <cp:lastModifiedBy>pc194</cp:lastModifiedBy>
  <cp:lastPrinted>2014-01-16T06:44:56Z</cp:lastPrinted>
  <dcterms:created xsi:type="dcterms:W3CDTF">2013-10-03T06:18:45Z</dcterms:created>
  <dcterms:modified xsi:type="dcterms:W3CDTF">2017-06-14T00:25:37Z</dcterms:modified>
</cp:coreProperties>
</file>