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貞工作\人口、案件統計名冊報表\網站-人口統計網頁\年終人口統計資料(網頁)\年終教育程度人口統計(年靜表2)\"/>
    </mc:Choice>
  </mc:AlternateContent>
  <bookViews>
    <workbookView xWindow="240" yWindow="108" windowWidth="11748" windowHeight="78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52511"/>
</workbook>
</file>

<file path=xl/calcChain.xml><?xml version="1.0" encoding="utf-8"?>
<calcChain xmlns="http://schemas.openxmlformats.org/spreadsheetml/2006/main">
  <c r="Z8" i="1" l="1"/>
  <c r="Z7" i="1"/>
  <c r="Y8" i="1"/>
  <c r="Y7" i="1"/>
  <c r="X8" i="1"/>
  <c r="X7" i="1"/>
  <c r="W8" i="1"/>
  <c r="W7" i="1"/>
  <c r="V8" i="1"/>
  <c r="V7" i="1"/>
  <c r="U8" i="1"/>
  <c r="U7" i="1"/>
  <c r="T8" i="1"/>
  <c r="T7" i="1"/>
  <c r="S8" i="1"/>
  <c r="S7" i="1"/>
  <c r="R8" i="1"/>
  <c r="R7" i="1"/>
  <c r="Q8" i="1"/>
  <c r="Q7" i="1"/>
  <c r="P8" i="1"/>
  <c r="P7" i="1"/>
  <c r="O8" i="1"/>
  <c r="O7" i="1"/>
  <c r="N8" i="1"/>
  <c r="N7" i="1"/>
  <c r="M8" i="1"/>
  <c r="M7" i="1"/>
  <c r="L8" i="1"/>
  <c r="L7" i="1"/>
  <c r="K8" i="1"/>
  <c r="K7" i="1"/>
  <c r="J7" i="1"/>
  <c r="I7" i="1"/>
  <c r="H7" i="1"/>
  <c r="G7" i="1"/>
  <c r="J8" i="1"/>
  <c r="I8" i="1"/>
  <c r="H8" i="1"/>
  <c r="G8" i="1"/>
  <c r="F8" i="1"/>
  <c r="E8" i="1"/>
  <c r="D8" i="1"/>
  <c r="F7" i="1"/>
  <c r="E7" i="1"/>
  <c r="D7" i="1"/>
  <c r="D6" i="1"/>
  <c r="R6" i="1" l="1"/>
  <c r="C10" i="1"/>
  <c r="C11" i="1"/>
  <c r="C13" i="1"/>
  <c r="C14" i="1"/>
  <c r="C16" i="1"/>
  <c r="C17" i="1"/>
  <c r="C19" i="1"/>
  <c r="C20" i="1"/>
  <c r="C22" i="1"/>
  <c r="C23" i="1"/>
  <c r="C25" i="1"/>
  <c r="C26" i="1"/>
  <c r="C28" i="1"/>
  <c r="C29" i="1"/>
  <c r="C31" i="1"/>
  <c r="C32" i="1"/>
  <c r="C34" i="1"/>
  <c r="C35" i="1"/>
  <c r="C37" i="1"/>
  <c r="C38" i="1"/>
  <c r="C40" i="1"/>
  <c r="C41" i="1"/>
  <c r="V6" i="1" l="1"/>
  <c r="U6" i="1"/>
  <c r="X6" i="1"/>
  <c r="Z6" i="1"/>
  <c r="W6" i="1"/>
  <c r="T6" i="1"/>
  <c r="Y6" i="1"/>
  <c r="Q6" i="1"/>
  <c r="P6" i="1"/>
  <c r="S6" i="1"/>
  <c r="O6" i="1"/>
  <c r="N6" i="1"/>
  <c r="C39" i="1"/>
  <c r="E6" i="1"/>
  <c r="L6" i="1"/>
  <c r="F6" i="1"/>
  <c r="M6" i="1"/>
  <c r="K6" i="1"/>
  <c r="J6" i="1"/>
  <c r="I6" i="1"/>
  <c r="H6" i="1"/>
  <c r="G6" i="1"/>
  <c r="C30" i="1"/>
  <c r="C27" i="1"/>
  <c r="C15" i="1"/>
  <c r="C36" i="1"/>
  <c r="C9" i="1"/>
  <c r="C7" i="1"/>
  <c r="C18" i="1"/>
  <c r="C12" i="1"/>
  <c r="C33" i="1"/>
  <c r="C24" i="1"/>
  <c r="C8" i="1"/>
  <c r="C21" i="1"/>
  <c r="C6" i="1" l="1"/>
</calcChain>
</file>

<file path=xl/sharedStrings.xml><?xml version="1.0" encoding="utf-8"?>
<sst xmlns="http://schemas.openxmlformats.org/spreadsheetml/2006/main" count="88" uniqueCount="38">
  <si>
    <t>年齡別</t>
    <phoneticPr fontId="2" type="noConversion"/>
  </si>
  <si>
    <t>65歲以上</t>
    <phoneticPr fontId="2" type="noConversion"/>
  </si>
  <si>
    <t>男</t>
    <phoneticPr fontId="2" type="noConversion"/>
  </si>
  <si>
    <t>女</t>
    <phoneticPr fontId="2" type="noConversion"/>
  </si>
  <si>
    <t>二、三年制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</si>
  <si>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</si>
  <si>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</si>
  <si>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</si>
  <si>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</si>
  <si>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不識字者</t>
    <phoneticPr fontId="2" type="noConversion"/>
  </si>
  <si>
    <t>大學</t>
    <phoneticPr fontId="2" type="noConversion"/>
  </si>
  <si>
    <t>專科</t>
    <phoneticPr fontId="2" type="noConversion"/>
  </si>
  <si>
    <t>性別</t>
    <phoneticPr fontId="2" type="noConversion"/>
  </si>
  <si>
    <t>總計</t>
    <phoneticPr fontId="2" type="noConversion"/>
  </si>
  <si>
    <t>畢業</t>
    <phoneticPr fontId="2" type="noConversion"/>
  </si>
  <si>
    <t>肄業</t>
    <phoneticPr fontId="2" type="noConversion"/>
  </si>
  <si>
    <t>計</t>
    <phoneticPr fontId="2" type="noConversion"/>
  </si>
  <si>
    <r>
      <t>15</t>
    </r>
    <r>
      <rPr>
        <sz val="12"/>
        <rFont val="細明體"/>
        <family val="3"/>
        <charset val="136"/>
      </rPr>
      <t>~</t>
    </r>
    <r>
      <rPr>
        <sz val="12"/>
        <rFont val="新細明體"/>
        <family val="1"/>
        <charset val="136"/>
      </rPr>
      <t>19歲</t>
    </r>
    <phoneticPr fontId="2" type="noConversion"/>
  </si>
  <si>
    <r>
      <t>20~</t>
    </r>
    <r>
      <rPr>
        <sz val="12"/>
        <rFont val="新細明體"/>
        <family val="1"/>
        <charset val="136"/>
      </rPr>
      <t>24歲</t>
    </r>
    <r>
      <rPr>
        <sz val="12"/>
        <rFont val="新細明體"/>
        <family val="1"/>
        <charset val="136"/>
      </rPr>
      <t/>
    </r>
    <phoneticPr fontId="2" type="noConversion"/>
  </si>
  <si>
    <r>
      <t>25~</t>
    </r>
    <r>
      <rPr>
        <sz val="12"/>
        <rFont val="新細明體"/>
        <family val="1"/>
        <charset val="136"/>
      </rPr>
      <t>29歲</t>
    </r>
    <r>
      <rPr>
        <sz val="12"/>
        <rFont val="新細明體"/>
        <family val="1"/>
        <charset val="136"/>
      </rPr>
      <t/>
    </r>
    <phoneticPr fontId="2" type="noConversion"/>
  </si>
  <si>
    <r>
      <t>30~34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</si>
  <si>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3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~39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</si>
  <si>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40~44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</si>
  <si>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4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~49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</si>
  <si>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50~54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</si>
  <si>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5</t>
    </r>
    <r>
      <rPr>
        <sz val="12"/>
        <rFont val="新細明體"/>
        <family val="1"/>
        <charset val="136"/>
      </rPr>
      <t>5</t>
    </r>
    <r>
      <rPr>
        <sz val="12"/>
        <rFont val="細明體"/>
        <family val="3"/>
        <charset val="136"/>
      </rPr>
      <t>~59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</si>
  <si>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r>
      <t>60~64</t>
    </r>
    <r>
      <rPr>
        <sz val="12"/>
        <rFont val="新細明體"/>
        <family val="1"/>
        <charset val="136"/>
      </rPr>
      <t>歲</t>
    </r>
    <r>
      <rPr>
        <sz val="12"/>
        <rFont val="新細明體"/>
        <family val="1"/>
        <charset val="136"/>
      </rPr>
      <t/>
    </r>
    <phoneticPr fontId="2" type="noConversion"/>
  </si>
  <si>
    <t>普通教育(高中)</t>
    <phoneticPr fontId="2" type="noConversion"/>
  </si>
  <si>
    <t>高級中等</t>
    <phoneticPr fontId="2" type="noConversion"/>
  </si>
  <si>
    <t>畢業</t>
  </si>
  <si>
    <t>肄業</t>
  </si>
  <si>
    <t>職業教育(高職)</t>
    <phoneticPr fontId="2" type="noConversion"/>
  </si>
  <si>
    <t>五專前三年肄業</t>
    <phoneticPr fontId="2" type="noConversion"/>
  </si>
  <si>
    <t>博士</t>
    <phoneticPr fontId="2" type="noConversion"/>
  </si>
  <si>
    <t>碩士</t>
    <phoneticPr fontId="2" type="noConversion"/>
  </si>
  <si>
    <t>研究所</t>
    <phoneticPr fontId="2" type="noConversion"/>
  </si>
  <si>
    <t>五年制後二年</t>
    <phoneticPr fontId="2" type="noConversion"/>
  </si>
  <si>
    <t>110年高雄市苓雅區     15歲以上現住人口數按性別、年齡及教育程度分類統計表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</si>
</sst>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–&quot;#,##0;&quot;—&quot;"/>
  </numFmts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>
      <selection activeCell="P12" sqref="P12:P13"/>
    </sheetView>
  </sheetViews>
  <sheetFormatPr defaultColWidth="9" defaultRowHeight="16.2"/>
  <cols>
    <col min="1" max="1" width="9" style="2"/>
    <col min="2" max="2" width="5.44140625" style="2" customWidth="1"/>
    <col min="3" max="3" width="8.33203125" style="1" customWidth="1"/>
    <col min="4" max="13" width="6.6640625" style="1" customWidth="1"/>
    <col min="14" max="14" width="8.109375" style="1" customWidth="1"/>
    <col min="15" max="15" width="8.21875" style="1" customWidth="1"/>
    <col min="16" max="16" width="8" style="1" customWidth="1"/>
    <col min="17" max="17" width="7.77734375" style="1" customWidth="1"/>
    <col min="18" max="18" width="9.109375" style="1" customWidth="1"/>
    <col min="19" max="26" width="6.6640625" style="1" customWidth="1"/>
    <col min="27" max="16384" width="9" style="1"/>
  </cols>
  <sheetData>
    <row r="1" spans="1:26">
      <c r="A1" s="4"/>
      <c r="B1" s="8" t="s">
        <v>37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2" customFormat="1">
      <c r="A2" s="7" t="s">
        <v>0</v>
      </c>
      <c r="B2" s="7" t="s">
        <v>12</v>
      </c>
      <c r="C2" s="7" t="s">
        <v>13</v>
      </c>
      <c r="D2" s="20" t="s">
        <v>35</v>
      </c>
      <c r="E2" s="20"/>
      <c r="F2" s="20"/>
      <c r="G2" s="20"/>
      <c r="H2" s="7" t="s">
        <v>10</v>
      </c>
      <c r="I2" s="7"/>
      <c r="J2" s="16" t="s">
        <v>11</v>
      </c>
      <c r="K2" s="7"/>
      <c r="L2" s="7"/>
      <c r="M2" s="7"/>
      <c r="N2" s="20" t="s">
        <v>28</v>
      </c>
      <c r="O2" s="7"/>
      <c r="P2" s="7"/>
      <c r="Q2" s="7"/>
      <c r="R2" s="7"/>
      <c r="S2" s="7" t="s">
        <v>5</v>
      </c>
      <c r="T2" s="7"/>
      <c r="U2" s="7" t="s">
        <v>6</v>
      </c>
      <c r="V2" s="7"/>
      <c r="W2" s="7" t="s">
        <v>7</v>
      </c>
      <c r="X2" s="7"/>
      <c r="Y2" s="23" t="s">
        <v>8</v>
      </c>
      <c r="Z2" s="17" t="s">
        <v>9</v>
      </c>
    </row>
    <row r="3" spans="1:26" s="2" customFormat="1">
      <c r="A3" s="7"/>
      <c r="B3" s="7"/>
      <c r="C3" s="7"/>
      <c r="D3" s="20" t="s">
        <v>33</v>
      </c>
      <c r="E3" s="7"/>
      <c r="F3" s="20" t="s">
        <v>34</v>
      </c>
      <c r="G3" s="7"/>
      <c r="H3" s="7"/>
      <c r="I3" s="7"/>
      <c r="J3" s="16" t="s">
        <v>4</v>
      </c>
      <c r="K3" s="7"/>
      <c r="L3" s="24" t="s">
        <v>36</v>
      </c>
      <c r="M3" s="25"/>
      <c r="N3" s="20" t="s">
        <v>27</v>
      </c>
      <c r="O3" s="20"/>
      <c r="P3" s="20" t="s">
        <v>31</v>
      </c>
      <c r="Q3" s="20"/>
      <c r="R3" s="20"/>
      <c r="S3" s="7"/>
      <c r="T3" s="7"/>
      <c r="U3" s="7"/>
      <c r="V3" s="7"/>
      <c r="W3" s="7"/>
      <c r="X3" s="7"/>
      <c r="Y3" s="23"/>
      <c r="Z3" s="18"/>
    </row>
    <row r="4" spans="1:26" s="2" customFormat="1">
      <c r="A4" s="7"/>
      <c r="B4" s="7"/>
      <c r="C4" s="7"/>
      <c r="D4" s="7" t="s">
        <v>29</v>
      </c>
      <c r="E4" s="7" t="s">
        <v>30</v>
      </c>
      <c r="F4" s="7" t="s">
        <v>29</v>
      </c>
      <c r="G4" s="7" t="s">
        <v>30</v>
      </c>
      <c r="H4" s="7" t="s">
        <v>29</v>
      </c>
      <c r="I4" s="7" t="s">
        <v>30</v>
      </c>
      <c r="J4" s="7" t="s">
        <v>14</v>
      </c>
      <c r="K4" s="7" t="s">
        <v>15</v>
      </c>
      <c r="L4" s="12" t="s">
        <v>14</v>
      </c>
      <c r="M4" s="12" t="s">
        <v>15</v>
      </c>
      <c r="N4" s="7" t="s">
        <v>14</v>
      </c>
      <c r="O4" s="7" t="s">
        <v>15</v>
      </c>
      <c r="P4" s="7" t="s">
        <v>14</v>
      </c>
      <c r="Q4" s="7" t="s">
        <v>15</v>
      </c>
      <c r="R4" s="21" t="s">
        <v>32</v>
      </c>
      <c r="S4" s="7" t="s">
        <v>29</v>
      </c>
      <c r="T4" s="7" t="s">
        <v>30</v>
      </c>
      <c r="U4" s="7" t="s">
        <v>29</v>
      </c>
      <c r="V4" s="7" t="s">
        <v>30</v>
      </c>
      <c r="W4" s="7" t="s">
        <v>29</v>
      </c>
      <c r="X4" s="7" t="s">
        <v>30</v>
      </c>
      <c r="Y4" s="23"/>
      <c r="Z4" s="18"/>
    </row>
    <row r="5" spans="1:26" s="2" customForma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7"/>
      <c r="O5" s="7"/>
      <c r="P5" s="7"/>
      <c r="Q5" s="7"/>
      <c r="R5" s="22"/>
      <c r="S5" s="7"/>
      <c r="T5" s="7"/>
      <c r="U5" s="7"/>
      <c r="V5" s="7"/>
      <c r="W5" s="7"/>
      <c r="X5" s="7"/>
      <c r="Y5" s="23"/>
      <c r="Z5" s="19"/>
    </row>
    <row r="6" spans="1:26">
      <c r="A6" s="12" t="s">
        <v>13</v>
      </c>
      <c r="B6" s="5" t="s">
        <v>16</v>
      </c>
      <c r="C6" s="6">
        <f t="shared" ref="C6:C41" si="0">SUM(D6:Z6)</f>
        <v>146623</v>
      </c>
      <c r="D6" s="6">
        <f>SUMIF(B9:B41,"計",D9:D41)</f>
        <v>1101</v>
      </c>
      <c r="E6" s="6">
        <f>SUMIF(B9:B41,"計",E9:E41)</f>
        <v>508</v>
      </c>
      <c r="F6" s="6">
        <f>SUMIF(B9:B41,"計",F9:F41)</f>
        <v>11209</v>
      </c>
      <c r="G6" s="6">
        <f>SUMIF(B9:B41,"計",G9:G41)</f>
        <v>2892</v>
      </c>
      <c r="H6" s="6">
        <f>SUMIF(B9:B41,"計",H9:H41)</f>
        <v>37327</v>
      </c>
      <c r="I6" s="6">
        <f>SUMIF(B9:B41,"計",I9:I41)</f>
        <v>8268</v>
      </c>
      <c r="J6" s="6">
        <f>SUMIF(B9:B41,"計",J9:J41)</f>
        <v>8315</v>
      </c>
      <c r="K6" s="6">
        <f>SUMIF(B9:B41,"計",K9:K41)</f>
        <v>1199</v>
      </c>
      <c r="L6" s="6">
        <f>SUMIF(B9:B41,"計",L9:L41)</f>
        <v>8538</v>
      </c>
      <c r="M6" s="6">
        <f>SUMIF(B9:B41,"計",M9:M41)</f>
        <v>415</v>
      </c>
      <c r="N6" s="6">
        <f>SUMIF(B9:B41,"計",N9:N41)</f>
        <v>6816</v>
      </c>
      <c r="O6" s="6">
        <f>SUMIF(B9:B41,"計",O9:O41)</f>
        <v>2847</v>
      </c>
      <c r="P6" s="6">
        <f>SUMIF(B9:B41,"計",P9:P41)</f>
        <v>27088</v>
      </c>
      <c r="Q6" s="6">
        <f>SUMIF(B9:B41,"計",Q9:Q41)</f>
        <v>4033</v>
      </c>
      <c r="R6" s="6">
        <f>SUMIF(B9:B41,"計",R9:R41)</f>
        <v>572</v>
      </c>
      <c r="S6" s="6">
        <f>SUMIF(B9:B41,"計",S9:S41)</f>
        <v>9952</v>
      </c>
      <c r="T6" s="6">
        <f>SUMIF(B9:B41,"計",T9:T41)</f>
        <v>1620</v>
      </c>
      <c r="U6" s="6">
        <f>SUMIF(B9:B41,"計",U9:U41)</f>
        <v>262</v>
      </c>
      <c r="V6" s="6">
        <f>SUMIF(B9:B41,"計",V9:V41)</f>
        <v>54</v>
      </c>
      <c r="W6" s="6">
        <f>SUMIF(B9:B41,"計",W9:W41)</f>
        <v>11170</v>
      </c>
      <c r="X6" s="6">
        <f>SUMIF(B9:B41,"計",X9:X41)</f>
        <v>1353</v>
      </c>
      <c r="Y6" s="6">
        <f>SUMIF(B9:B41,"計",Y9:Y41)</f>
        <v>179</v>
      </c>
      <c r="Z6" s="6">
        <f>SUMIF(B9:B41,"計",Z9:Z41)</f>
        <v>905</v>
      </c>
    </row>
    <row r="7" spans="1:26">
      <c r="A7" s="13"/>
      <c r="B7" s="5" t="s">
        <v>2</v>
      </c>
      <c r="C7" s="6">
        <f t="shared" si="0"/>
        <v>69424</v>
      </c>
      <c r="D7" s="6">
        <f>SUMIF(B9:B41,"男",D9:D41)</f>
        <v>742</v>
      </c>
      <c r="E7" s="6">
        <f>SUMIF(B9:B41,"男",E9:E41)</f>
        <v>338</v>
      </c>
      <c r="F7" s="6">
        <f>SUMIF(B9:B41,"男",F9:F41)</f>
        <v>6367</v>
      </c>
      <c r="G7" s="6">
        <f>SUMIF(B9:B41,"男",G9:G41)</f>
        <v>1535</v>
      </c>
      <c r="H7" s="6">
        <f>SUMIF(B9:B41,"男",H9:H41)</f>
        <v>17999</v>
      </c>
      <c r="I7" s="6">
        <f>SUMIF(B9:B41,"男",I9:I41)</f>
        <v>4497</v>
      </c>
      <c r="J7" s="6">
        <f>SUMIF(B9:B41,"男",J9:J41)</f>
        <v>3924</v>
      </c>
      <c r="K7" s="6">
        <f>SUMIF(B9:B41,"男",K9:K41)</f>
        <v>703</v>
      </c>
      <c r="L7" s="6">
        <f>SUMIF(B9:B41,"男",L9:L41)</f>
        <v>4573</v>
      </c>
      <c r="M7" s="6">
        <f>SUMIF(B9:B41,"男",M9:M41)</f>
        <v>265</v>
      </c>
      <c r="N7" s="6">
        <f>SUMIF(B9:B41,"男",N9:N41)</f>
        <v>3069</v>
      </c>
      <c r="O7" s="6">
        <f>SUMIF(B9:B41,"男",O9:O41)</f>
        <v>1509</v>
      </c>
      <c r="P7" s="6">
        <f>SUMIF(B9:B41,"男",P9:P41)</f>
        <v>12478</v>
      </c>
      <c r="Q7" s="6">
        <f>SUMIF(B9:B41,"男",Q9:Q41)</f>
        <v>2409</v>
      </c>
      <c r="R7" s="6">
        <f>SUMIF(B9:B41,"男",R9:R41)</f>
        <v>163</v>
      </c>
      <c r="S7" s="6">
        <f>SUMIF(B9:B41,"男",S9:S41)</f>
        <v>4215</v>
      </c>
      <c r="T7" s="6">
        <f>SUMIF(B9:B41,"男",T9:T41)</f>
        <v>799</v>
      </c>
      <c r="U7" s="6">
        <f>SUMIF(B9:B41,"男",U9:U41)</f>
        <v>97</v>
      </c>
      <c r="V7" s="6">
        <f>SUMIF(B9:B41,"男",V9:V41)</f>
        <v>31</v>
      </c>
      <c r="W7" s="6">
        <f>SUMIF(B9:B41,"男",W9:W41)</f>
        <v>3336</v>
      </c>
      <c r="X7" s="6">
        <f>SUMIF(B9:B41,"男",X9:X41)</f>
        <v>301</v>
      </c>
      <c r="Y7" s="6">
        <f>SUMIF(B9:B41,"男",Y9:Y41)</f>
        <v>28</v>
      </c>
      <c r="Z7" s="6">
        <f>SUMIF(B9:B41,"男",Z9:Z41)</f>
        <v>46</v>
      </c>
    </row>
    <row r="8" spans="1:26">
      <c r="A8" s="14"/>
      <c r="B8" s="5" t="s">
        <v>3</v>
      </c>
      <c r="C8" s="6">
        <f t="shared" si="0"/>
        <v>77199</v>
      </c>
      <c r="D8" s="6">
        <f>SUMIF(B9:B41,"女",D9:D41)</f>
        <v>359</v>
      </c>
      <c r="E8" s="6">
        <f>SUMIF(B9:B41,"女",E9:E41)</f>
        <v>170</v>
      </c>
      <c r="F8" s="6">
        <f>SUMIF(B9:B41,"女",F9:F41)</f>
        <v>4842</v>
      </c>
      <c r="G8" s="6">
        <f>SUMIF(B9:B41,"女",G9:G41)</f>
        <v>1357</v>
      </c>
      <c r="H8" s="6">
        <f>SUMIF(B9:B41,"女",H9:H41)</f>
        <v>19328</v>
      </c>
      <c r="I8" s="6">
        <f>SUMIF(B9:B41,"女",I9:I41)</f>
        <v>3771</v>
      </c>
      <c r="J8" s="6">
        <f>SUMIF(B9:B41,"女",J9:J41)</f>
        <v>4391</v>
      </c>
      <c r="K8" s="6">
        <f>SUMIF(B9:B41,"女",K9:K41)</f>
        <v>496</v>
      </c>
      <c r="L8" s="6">
        <f>SUMIF(B9:B41,"女",L9:L41)</f>
        <v>3965</v>
      </c>
      <c r="M8" s="6">
        <f>SUMIF(B9:B41,"女",M9:M41)</f>
        <v>150</v>
      </c>
      <c r="N8" s="6">
        <f>SUMIF(B9:B41,"女",N9:N41)</f>
        <v>3747</v>
      </c>
      <c r="O8" s="6">
        <f>SUMIF(B9:B41,"女",O9:O41)</f>
        <v>1338</v>
      </c>
      <c r="P8" s="6">
        <f>SUMIF(B9:B41,"女",P9:P41)</f>
        <v>14610</v>
      </c>
      <c r="Q8" s="6">
        <f>SUMIF(B9:B41,"女",Q9:Q41)</f>
        <v>1624</v>
      </c>
      <c r="R8" s="6">
        <f>SUMIF(B9:B41,"女",R9:R41)</f>
        <v>409</v>
      </c>
      <c r="S8" s="6">
        <f>SUMIF(B9:B41,"女",S9:S41)</f>
        <v>5737</v>
      </c>
      <c r="T8" s="6">
        <f>SUMIF(B9:B41,"女",T9:T41)</f>
        <v>821</v>
      </c>
      <c r="U8" s="6">
        <f>SUMIF(B9:B41,"女",U9:U41)</f>
        <v>165</v>
      </c>
      <c r="V8" s="6">
        <f>SUMIF(B9:B41,"女",V9:V41)</f>
        <v>23</v>
      </c>
      <c r="W8" s="6">
        <f>SUMIF(B9:B41,"女",W9:W41)</f>
        <v>7834</v>
      </c>
      <c r="X8" s="6">
        <f>SUMIF(B9:B41,"女",X9:X41)</f>
        <v>1052</v>
      </c>
      <c r="Y8" s="6">
        <f>SUMIF(B9:B41,"女",Y9:Y41)</f>
        <v>151</v>
      </c>
      <c r="Z8" s="6">
        <f>SUMIF(B9:B41,"女",Z9:Z41)</f>
        <v>859</v>
      </c>
    </row>
    <row r="9" spans="1:26" s="3" customFormat="1">
      <c r="A9" s="12" t="s">
        <v>17</v>
      </c>
      <c r="B9" s="5" t="s">
        <v>16</v>
      </c>
      <c r="C9" s="6">
        <f t="shared" si="0"/>
        <v>6069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1505</v>
      </c>
      <c r="J9" s="6">
        <v>0</v>
      </c>
      <c r="K9" s="6">
        <v>27</v>
      </c>
      <c r="L9" s="6">
        <v>0</v>
      </c>
      <c r="M9" s="6">
        <v>9</v>
      </c>
      <c r="N9" s="6">
        <v>72</v>
      </c>
      <c r="O9" s="6">
        <v>1932</v>
      </c>
      <c r="P9" s="6">
        <v>150</v>
      </c>
      <c r="Q9" s="6">
        <v>1435</v>
      </c>
      <c r="R9" s="6">
        <v>404</v>
      </c>
      <c r="S9" s="6">
        <v>55</v>
      </c>
      <c r="T9" s="6">
        <v>380</v>
      </c>
      <c r="U9" s="6">
        <v>0</v>
      </c>
      <c r="V9" s="6">
        <v>0</v>
      </c>
      <c r="W9" s="6">
        <v>2</v>
      </c>
      <c r="X9" s="6">
        <v>98</v>
      </c>
      <c r="Y9" s="6">
        <v>0</v>
      </c>
      <c r="Z9" s="6">
        <v>0</v>
      </c>
    </row>
    <row r="10" spans="1:26" s="3" customFormat="1">
      <c r="A10" s="13"/>
      <c r="B10" s="5" t="s">
        <v>2</v>
      </c>
      <c r="C10" s="6">
        <f t="shared" si="0"/>
        <v>3109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764</v>
      </c>
      <c r="J10" s="6">
        <v>0</v>
      </c>
      <c r="K10" s="6">
        <v>15</v>
      </c>
      <c r="L10" s="6">
        <v>0</v>
      </c>
      <c r="M10" s="6">
        <v>3</v>
      </c>
      <c r="N10" s="6">
        <v>36</v>
      </c>
      <c r="O10" s="6">
        <v>993</v>
      </c>
      <c r="P10" s="6">
        <v>86</v>
      </c>
      <c r="Q10" s="6">
        <v>844</v>
      </c>
      <c r="R10" s="6">
        <v>101</v>
      </c>
      <c r="S10" s="6">
        <v>26</v>
      </c>
      <c r="T10" s="6">
        <v>186</v>
      </c>
      <c r="U10" s="6">
        <v>0</v>
      </c>
      <c r="V10" s="6">
        <v>0</v>
      </c>
      <c r="W10" s="6">
        <v>1</v>
      </c>
      <c r="X10" s="6">
        <v>54</v>
      </c>
      <c r="Y10" s="6">
        <v>0</v>
      </c>
      <c r="Z10" s="6">
        <v>0</v>
      </c>
    </row>
    <row r="11" spans="1:26" s="3" customFormat="1">
      <c r="A11" s="14"/>
      <c r="B11" s="5" t="s">
        <v>3</v>
      </c>
      <c r="C11" s="6">
        <f t="shared" si="0"/>
        <v>2960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741</v>
      </c>
      <c r="J11" s="6">
        <v>0</v>
      </c>
      <c r="K11" s="6">
        <v>12</v>
      </c>
      <c r="L11" s="6">
        <v>0</v>
      </c>
      <c r="M11" s="6">
        <v>6</v>
      </c>
      <c r="N11" s="6">
        <v>36</v>
      </c>
      <c r="O11" s="6">
        <v>939</v>
      </c>
      <c r="P11" s="6">
        <v>64</v>
      </c>
      <c r="Q11" s="6">
        <v>591</v>
      </c>
      <c r="R11" s="6">
        <v>303</v>
      </c>
      <c r="S11" s="6">
        <v>29</v>
      </c>
      <c r="T11" s="6">
        <v>194</v>
      </c>
      <c r="U11" s="6">
        <v>0</v>
      </c>
      <c r="V11" s="6">
        <v>0</v>
      </c>
      <c r="W11" s="6">
        <v>1</v>
      </c>
      <c r="X11" s="6">
        <v>44</v>
      </c>
      <c r="Y11" s="6">
        <v>0</v>
      </c>
      <c r="Z11" s="6">
        <v>0</v>
      </c>
    </row>
    <row r="12" spans="1:26">
      <c r="A12" s="15" t="s">
        <v>18</v>
      </c>
      <c r="B12" s="5" t="s">
        <v>16</v>
      </c>
      <c r="C12" s="6">
        <f t="shared" si="0"/>
        <v>8212</v>
      </c>
      <c r="D12" s="6">
        <v>0</v>
      </c>
      <c r="E12" s="6">
        <v>7</v>
      </c>
      <c r="F12" s="6">
        <v>51</v>
      </c>
      <c r="G12" s="6">
        <v>493</v>
      </c>
      <c r="H12" s="6">
        <v>2047</v>
      </c>
      <c r="I12" s="6">
        <v>3713</v>
      </c>
      <c r="J12" s="6">
        <v>135</v>
      </c>
      <c r="K12" s="6">
        <v>112</v>
      </c>
      <c r="L12" s="6">
        <v>243</v>
      </c>
      <c r="M12" s="6">
        <v>8</v>
      </c>
      <c r="N12" s="6">
        <v>124</v>
      </c>
      <c r="O12" s="6">
        <v>89</v>
      </c>
      <c r="P12" s="6">
        <v>731</v>
      </c>
      <c r="Q12" s="6">
        <v>297</v>
      </c>
      <c r="R12" s="6">
        <v>81</v>
      </c>
      <c r="S12" s="6">
        <v>45</v>
      </c>
      <c r="T12" s="6">
        <v>27</v>
      </c>
      <c r="U12" s="6">
        <v>0</v>
      </c>
      <c r="V12" s="6">
        <v>0</v>
      </c>
      <c r="W12" s="6">
        <v>1</v>
      </c>
      <c r="X12" s="6">
        <v>8</v>
      </c>
      <c r="Y12" s="6">
        <v>0</v>
      </c>
      <c r="Z12" s="6">
        <v>0</v>
      </c>
    </row>
    <row r="13" spans="1:26">
      <c r="A13" s="15"/>
      <c r="B13" s="5" t="s">
        <v>2</v>
      </c>
      <c r="C13" s="6">
        <f t="shared" si="0"/>
        <v>4230</v>
      </c>
      <c r="D13" s="6">
        <v>0</v>
      </c>
      <c r="E13" s="6">
        <v>4</v>
      </c>
      <c r="F13" s="6">
        <v>29</v>
      </c>
      <c r="G13" s="6">
        <v>273</v>
      </c>
      <c r="H13" s="6">
        <v>878</v>
      </c>
      <c r="I13" s="6">
        <v>1980</v>
      </c>
      <c r="J13" s="6">
        <v>92</v>
      </c>
      <c r="K13" s="6">
        <v>72</v>
      </c>
      <c r="L13" s="6">
        <v>62</v>
      </c>
      <c r="M13" s="6">
        <v>3</v>
      </c>
      <c r="N13" s="6">
        <v>69</v>
      </c>
      <c r="O13" s="6">
        <v>48</v>
      </c>
      <c r="P13" s="6">
        <v>451</v>
      </c>
      <c r="Q13" s="6">
        <v>205</v>
      </c>
      <c r="R13" s="6">
        <v>23</v>
      </c>
      <c r="S13" s="6">
        <v>23</v>
      </c>
      <c r="T13" s="6">
        <v>15</v>
      </c>
      <c r="U13" s="6">
        <v>0</v>
      </c>
      <c r="V13" s="6">
        <v>0</v>
      </c>
      <c r="W13" s="6">
        <v>0</v>
      </c>
      <c r="X13" s="6">
        <v>3</v>
      </c>
      <c r="Y13" s="6">
        <v>0</v>
      </c>
      <c r="Z13" s="6">
        <v>0</v>
      </c>
    </row>
    <row r="14" spans="1:26">
      <c r="A14" s="15"/>
      <c r="B14" s="5" t="s">
        <v>3</v>
      </c>
      <c r="C14" s="6">
        <f t="shared" si="0"/>
        <v>3982</v>
      </c>
      <c r="D14" s="6">
        <v>0</v>
      </c>
      <c r="E14" s="6">
        <v>3</v>
      </c>
      <c r="F14" s="6">
        <v>22</v>
      </c>
      <c r="G14" s="6">
        <v>220</v>
      </c>
      <c r="H14" s="6">
        <v>1169</v>
      </c>
      <c r="I14" s="6">
        <v>1733</v>
      </c>
      <c r="J14" s="6">
        <v>43</v>
      </c>
      <c r="K14" s="6">
        <v>40</v>
      </c>
      <c r="L14" s="6">
        <v>181</v>
      </c>
      <c r="M14" s="6">
        <v>5</v>
      </c>
      <c r="N14" s="6">
        <v>55</v>
      </c>
      <c r="O14" s="6">
        <v>41</v>
      </c>
      <c r="P14" s="6">
        <v>280</v>
      </c>
      <c r="Q14" s="6">
        <v>92</v>
      </c>
      <c r="R14" s="6">
        <v>58</v>
      </c>
      <c r="S14" s="6">
        <v>22</v>
      </c>
      <c r="T14" s="6">
        <v>12</v>
      </c>
      <c r="U14" s="6">
        <v>0</v>
      </c>
      <c r="V14" s="6">
        <v>0</v>
      </c>
      <c r="W14" s="6">
        <v>1</v>
      </c>
      <c r="X14" s="6">
        <v>5</v>
      </c>
      <c r="Y14" s="6">
        <v>0</v>
      </c>
      <c r="Z14" s="6">
        <v>0</v>
      </c>
    </row>
    <row r="15" spans="1:26">
      <c r="A15" s="15" t="s">
        <v>19</v>
      </c>
      <c r="B15" s="5" t="s">
        <v>16</v>
      </c>
      <c r="C15" s="6">
        <f t="shared" si="0"/>
        <v>9764</v>
      </c>
      <c r="D15" s="6">
        <v>3</v>
      </c>
      <c r="E15" s="6">
        <v>51</v>
      </c>
      <c r="F15" s="6">
        <v>1035</v>
      </c>
      <c r="G15" s="6">
        <v>533</v>
      </c>
      <c r="H15" s="6">
        <v>5429</v>
      </c>
      <c r="I15" s="6">
        <v>957</v>
      </c>
      <c r="J15" s="6">
        <v>187</v>
      </c>
      <c r="K15" s="6">
        <v>109</v>
      </c>
      <c r="L15" s="6">
        <v>127</v>
      </c>
      <c r="M15" s="6">
        <v>11</v>
      </c>
      <c r="N15" s="6">
        <v>104</v>
      </c>
      <c r="O15" s="6">
        <v>39</v>
      </c>
      <c r="P15" s="6">
        <v>818</v>
      </c>
      <c r="Q15" s="6">
        <v>272</v>
      </c>
      <c r="R15" s="6">
        <v>21</v>
      </c>
      <c r="S15" s="6">
        <v>57</v>
      </c>
      <c r="T15" s="6">
        <v>8</v>
      </c>
      <c r="U15" s="6">
        <v>0</v>
      </c>
      <c r="V15" s="6">
        <v>0</v>
      </c>
      <c r="W15" s="6">
        <v>1</v>
      </c>
      <c r="X15" s="6">
        <v>2</v>
      </c>
      <c r="Y15" s="6">
        <v>0</v>
      </c>
      <c r="Z15" s="6">
        <v>0</v>
      </c>
    </row>
    <row r="16" spans="1:26">
      <c r="A16" s="15"/>
      <c r="B16" s="5" t="s">
        <v>2</v>
      </c>
      <c r="C16" s="6">
        <f t="shared" si="0"/>
        <v>5007</v>
      </c>
      <c r="D16" s="6">
        <v>2</v>
      </c>
      <c r="E16" s="6">
        <v>34</v>
      </c>
      <c r="F16" s="6">
        <v>620</v>
      </c>
      <c r="G16" s="6">
        <v>276</v>
      </c>
      <c r="H16" s="6">
        <v>2505</v>
      </c>
      <c r="I16" s="6">
        <v>616</v>
      </c>
      <c r="J16" s="6">
        <v>121</v>
      </c>
      <c r="K16" s="6">
        <v>67</v>
      </c>
      <c r="L16" s="6">
        <v>32</v>
      </c>
      <c r="M16" s="6">
        <v>2</v>
      </c>
      <c r="N16" s="6">
        <v>50</v>
      </c>
      <c r="O16" s="6">
        <v>22</v>
      </c>
      <c r="P16" s="6">
        <v>481</v>
      </c>
      <c r="Q16" s="6">
        <v>150</v>
      </c>
      <c r="R16" s="6">
        <v>3</v>
      </c>
      <c r="S16" s="6">
        <v>24</v>
      </c>
      <c r="T16" s="6">
        <v>1</v>
      </c>
      <c r="U16" s="6">
        <v>0</v>
      </c>
      <c r="V16" s="6">
        <v>0</v>
      </c>
      <c r="W16" s="6">
        <v>0</v>
      </c>
      <c r="X16" s="6">
        <v>1</v>
      </c>
      <c r="Y16" s="6">
        <v>0</v>
      </c>
      <c r="Z16" s="6">
        <v>0</v>
      </c>
    </row>
    <row r="17" spans="1:26">
      <c r="A17" s="15"/>
      <c r="B17" s="5" t="s">
        <v>3</v>
      </c>
      <c r="C17" s="6">
        <f t="shared" si="0"/>
        <v>4757</v>
      </c>
      <c r="D17" s="6">
        <v>1</v>
      </c>
      <c r="E17" s="6">
        <v>17</v>
      </c>
      <c r="F17" s="6">
        <v>415</v>
      </c>
      <c r="G17" s="6">
        <v>257</v>
      </c>
      <c r="H17" s="6">
        <v>2924</v>
      </c>
      <c r="I17" s="6">
        <v>341</v>
      </c>
      <c r="J17" s="6">
        <v>66</v>
      </c>
      <c r="K17" s="6">
        <v>42</v>
      </c>
      <c r="L17" s="6">
        <v>95</v>
      </c>
      <c r="M17" s="6">
        <v>9</v>
      </c>
      <c r="N17" s="6">
        <v>54</v>
      </c>
      <c r="O17" s="6">
        <v>17</v>
      </c>
      <c r="P17" s="6">
        <v>337</v>
      </c>
      <c r="Q17" s="6">
        <v>122</v>
      </c>
      <c r="R17" s="6">
        <v>18</v>
      </c>
      <c r="S17" s="6">
        <v>33</v>
      </c>
      <c r="T17" s="6">
        <v>7</v>
      </c>
      <c r="U17" s="6">
        <v>0</v>
      </c>
      <c r="V17" s="6">
        <v>0</v>
      </c>
      <c r="W17" s="6">
        <v>1</v>
      </c>
      <c r="X17" s="6">
        <v>1</v>
      </c>
      <c r="Y17" s="6">
        <v>0</v>
      </c>
      <c r="Z17" s="6">
        <v>0</v>
      </c>
    </row>
    <row r="18" spans="1:26">
      <c r="A18" s="9" t="s">
        <v>20</v>
      </c>
      <c r="B18" s="5" t="s">
        <v>16</v>
      </c>
      <c r="C18" s="6">
        <f t="shared" si="0"/>
        <v>10410</v>
      </c>
      <c r="D18" s="6">
        <v>38</v>
      </c>
      <c r="E18" s="6">
        <v>51</v>
      </c>
      <c r="F18" s="6">
        <v>1571</v>
      </c>
      <c r="G18" s="6">
        <v>407</v>
      </c>
      <c r="H18" s="6">
        <v>5560</v>
      </c>
      <c r="I18" s="6">
        <v>647</v>
      </c>
      <c r="J18" s="6">
        <v>215</v>
      </c>
      <c r="K18" s="6">
        <v>97</v>
      </c>
      <c r="L18" s="6">
        <v>124</v>
      </c>
      <c r="M18" s="6">
        <v>7</v>
      </c>
      <c r="N18" s="6">
        <v>132</v>
      </c>
      <c r="O18" s="6">
        <v>28</v>
      </c>
      <c r="P18" s="6">
        <v>1104</v>
      </c>
      <c r="Q18" s="6">
        <v>258</v>
      </c>
      <c r="R18" s="6">
        <v>27</v>
      </c>
      <c r="S18" s="6">
        <v>96</v>
      </c>
      <c r="T18" s="6">
        <v>30</v>
      </c>
      <c r="U18" s="6">
        <v>0</v>
      </c>
      <c r="V18" s="6">
        <v>0</v>
      </c>
      <c r="W18" s="6">
        <v>5</v>
      </c>
      <c r="X18" s="6">
        <v>11</v>
      </c>
      <c r="Y18" s="6">
        <v>1</v>
      </c>
      <c r="Z18" s="6">
        <v>1</v>
      </c>
    </row>
    <row r="19" spans="1:26">
      <c r="A19" s="10"/>
      <c r="B19" s="5" t="s">
        <v>2</v>
      </c>
      <c r="C19" s="6">
        <f t="shared" si="0"/>
        <v>5403</v>
      </c>
      <c r="D19" s="6">
        <v>32</v>
      </c>
      <c r="E19" s="6">
        <v>33</v>
      </c>
      <c r="F19" s="6">
        <v>895</v>
      </c>
      <c r="G19" s="6">
        <v>221</v>
      </c>
      <c r="H19" s="6">
        <v>2629</v>
      </c>
      <c r="I19" s="6">
        <v>392</v>
      </c>
      <c r="J19" s="6">
        <v>125</v>
      </c>
      <c r="K19" s="6">
        <v>63</v>
      </c>
      <c r="L19" s="6">
        <v>41</v>
      </c>
      <c r="M19" s="6">
        <v>3</v>
      </c>
      <c r="N19" s="6">
        <v>79</v>
      </c>
      <c r="O19" s="6">
        <v>16</v>
      </c>
      <c r="P19" s="6">
        <v>642</v>
      </c>
      <c r="Q19" s="6">
        <v>147</v>
      </c>
      <c r="R19" s="6">
        <v>10</v>
      </c>
      <c r="S19" s="6">
        <v>48</v>
      </c>
      <c r="T19" s="6">
        <v>18</v>
      </c>
      <c r="U19" s="6">
        <v>0</v>
      </c>
      <c r="V19" s="6">
        <v>0</v>
      </c>
      <c r="W19" s="6">
        <v>1</v>
      </c>
      <c r="X19" s="6">
        <v>7</v>
      </c>
      <c r="Y19" s="6">
        <v>1</v>
      </c>
      <c r="Z19" s="6">
        <v>0</v>
      </c>
    </row>
    <row r="20" spans="1:26">
      <c r="A20" s="11"/>
      <c r="B20" s="5" t="s">
        <v>3</v>
      </c>
      <c r="C20" s="6">
        <f t="shared" si="0"/>
        <v>5007</v>
      </c>
      <c r="D20" s="6">
        <v>6</v>
      </c>
      <c r="E20" s="6">
        <v>18</v>
      </c>
      <c r="F20" s="6">
        <v>676</v>
      </c>
      <c r="G20" s="6">
        <v>186</v>
      </c>
      <c r="H20" s="6">
        <v>2931</v>
      </c>
      <c r="I20" s="6">
        <v>255</v>
      </c>
      <c r="J20" s="6">
        <v>90</v>
      </c>
      <c r="K20" s="6">
        <v>34</v>
      </c>
      <c r="L20" s="6">
        <v>83</v>
      </c>
      <c r="M20" s="6">
        <v>4</v>
      </c>
      <c r="N20" s="6">
        <v>53</v>
      </c>
      <c r="O20" s="6">
        <v>12</v>
      </c>
      <c r="P20" s="6">
        <v>462</v>
      </c>
      <c r="Q20" s="6">
        <v>111</v>
      </c>
      <c r="R20" s="6">
        <v>17</v>
      </c>
      <c r="S20" s="6">
        <v>48</v>
      </c>
      <c r="T20" s="6">
        <v>12</v>
      </c>
      <c r="U20" s="6">
        <v>0</v>
      </c>
      <c r="V20" s="6">
        <v>0</v>
      </c>
      <c r="W20" s="6">
        <v>4</v>
      </c>
      <c r="X20" s="6">
        <v>4</v>
      </c>
      <c r="Y20" s="6">
        <v>0</v>
      </c>
      <c r="Z20" s="6">
        <v>1</v>
      </c>
    </row>
    <row r="21" spans="1:26">
      <c r="A21" s="9" t="s">
        <v>21</v>
      </c>
      <c r="B21" s="5" t="s">
        <v>16</v>
      </c>
      <c r="C21" s="6">
        <f t="shared" si="0"/>
        <v>11921</v>
      </c>
      <c r="D21" s="6">
        <v>107</v>
      </c>
      <c r="E21" s="6">
        <v>96</v>
      </c>
      <c r="F21" s="6">
        <v>1901</v>
      </c>
      <c r="G21" s="6">
        <v>359</v>
      </c>
      <c r="H21" s="6">
        <v>5409</v>
      </c>
      <c r="I21" s="6">
        <v>460</v>
      </c>
      <c r="J21" s="6">
        <v>615</v>
      </c>
      <c r="K21" s="6">
        <v>213</v>
      </c>
      <c r="L21" s="6">
        <v>245</v>
      </c>
      <c r="M21" s="6">
        <v>29</v>
      </c>
      <c r="N21" s="6">
        <v>185</v>
      </c>
      <c r="O21" s="6">
        <v>95</v>
      </c>
      <c r="P21" s="6">
        <v>1464</v>
      </c>
      <c r="Q21" s="6">
        <v>365</v>
      </c>
      <c r="R21" s="6">
        <v>19</v>
      </c>
      <c r="S21" s="6">
        <v>226</v>
      </c>
      <c r="T21" s="6">
        <v>75</v>
      </c>
      <c r="U21" s="6">
        <v>0</v>
      </c>
      <c r="V21" s="6">
        <v>0</v>
      </c>
      <c r="W21" s="6">
        <v>37</v>
      </c>
      <c r="X21" s="6">
        <v>19</v>
      </c>
      <c r="Y21" s="6">
        <v>1</v>
      </c>
      <c r="Z21" s="6">
        <v>1</v>
      </c>
    </row>
    <row r="22" spans="1:26">
      <c r="A22" s="10"/>
      <c r="B22" s="5" t="s">
        <v>2</v>
      </c>
      <c r="C22" s="6">
        <f t="shared" si="0"/>
        <v>5863</v>
      </c>
      <c r="D22" s="6">
        <v>67</v>
      </c>
      <c r="E22" s="6">
        <v>56</v>
      </c>
      <c r="F22" s="6">
        <v>1030</v>
      </c>
      <c r="G22" s="6">
        <v>210</v>
      </c>
      <c r="H22" s="6">
        <v>2391</v>
      </c>
      <c r="I22" s="6">
        <v>276</v>
      </c>
      <c r="J22" s="6">
        <v>269</v>
      </c>
      <c r="K22" s="6">
        <v>133</v>
      </c>
      <c r="L22" s="6">
        <v>91</v>
      </c>
      <c r="M22" s="6">
        <v>17</v>
      </c>
      <c r="N22" s="6">
        <v>86</v>
      </c>
      <c r="O22" s="6">
        <v>57</v>
      </c>
      <c r="P22" s="6">
        <v>801</v>
      </c>
      <c r="Q22" s="6">
        <v>235</v>
      </c>
      <c r="R22" s="6">
        <v>14</v>
      </c>
      <c r="S22" s="6">
        <v>97</v>
      </c>
      <c r="T22" s="6">
        <v>30</v>
      </c>
      <c r="U22" s="6">
        <v>0</v>
      </c>
      <c r="V22" s="6">
        <v>0</v>
      </c>
      <c r="W22" s="6">
        <v>1</v>
      </c>
      <c r="X22" s="6">
        <v>1</v>
      </c>
      <c r="Y22" s="6">
        <v>0</v>
      </c>
      <c r="Z22" s="6">
        <v>1</v>
      </c>
    </row>
    <row r="23" spans="1:26">
      <c r="A23" s="11"/>
      <c r="B23" s="5" t="s">
        <v>3</v>
      </c>
      <c r="C23" s="6">
        <f t="shared" si="0"/>
        <v>6058</v>
      </c>
      <c r="D23" s="6">
        <v>40</v>
      </c>
      <c r="E23" s="6">
        <v>40</v>
      </c>
      <c r="F23" s="6">
        <v>871</v>
      </c>
      <c r="G23" s="6">
        <v>149</v>
      </c>
      <c r="H23" s="6">
        <v>3018</v>
      </c>
      <c r="I23" s="6">
        <v>184</v>
      </c>
      <c r="J23" s="6">
        <v>346</v>
      </c>
      <c r="K23" s="6">
        <v>80</v>
      </c>
      <c r="L23" s="6">
        <v>154</v>
      </c>
      <c r="M23" s="6">
        <v>12</v>
      </c>
      <c r="N23" s="6">
        <v>99</v>
      </c>
      <c r="O23" s="6">
        <v>38</v>
      </c>
      <c r="P23" s="6">
        <v>663</v>
      </c>
      <c r="Q23" s="6">
        <v>130</v>
      </c>
      <c r="R23" s="6">
        <v>5</v>
      </c>
      <c r="S23" s="6">
        <v>129</v>
      </c>
      <c r="T23" s="6">
        <v>45</v>
      </c>
      <c r="U23" s="6">
        <v>0</v>
      </c>
      <c r="V23" s="6">
        <v>0</v>
      </c>
      <c r="W23" s="6">
        <v>36</v>
      </c>
      <c r="X23" s="6">
        <v>18</v>
      </c>
      <c r="Y23" s="6">
        <v>1</v>
      </c>
      <c r="Z23" s="6">
        <v>0</v>
      </c>
    </row>
    <row r="24" spans="1:26">
      <c r="A24" s="9" t="s">
        <v>22</v>
      </c>
      <c r="B24" s="5" t="s">
        <v>16</v>
      </c>
      <c r="C24" s="6">
        <f t="shared" si="0"/>
        <v>13656</v>
      </c>
      <c r="D24" s="6">
        <v>197</v>
      </c>
      <c r="E24" s="6">
        <v>92</v>
      </c>
      <c r="F24" s="6">
        <v>1911</v>
      </c>
      <c r="G24" s="6">
        <v>380</v>
      </c>
      <c r="H24" s="6">
        <v>4578</v>
      </c>
      <c r="I24" s="6">
        <v>318</v>
      </c>
      <c r="J24" s="6">
        <v>1320</v>
      </c>
      <c r="K24" s="6">
        <v>207</v>
      </c>
      <c r="L24" s="6">
        <v>642</v>
      </c>
      <c r="M24" s="6">
        <v>103</v>
      </c>
      <c r="N24" s="6">
        <v>304</v>
      </c>
      <c r="O24" s="6">
        <v>69</v>
      </c>
      <c r="P24" s="6">
        <v>2613</v>
      </c>
      <c r="Q24" s="6">
        <v>304</v>
      </c>
      <c r="R24" s="6">
        <v>5</v>
      </c>
      <c r="S24" s="6">
        <v>454</v>
      </c>
      <c r="T24" s="6">
        <v>73</v>
      </c>
      <c r="U24" s="6">
        <v>0</v>
      </c>
      <c r="V24" s="6">
        <v>0</v>
      </c>
      <c r="W24" s="6">
        <v>55</v>
      </c>
      <c r="X24" s="6">
        <v>26</v>
      </c>
      <c r="Y24" s="6">
        <v>2</v>
      </c>
      <c r="Z24" s="6">
        <v>3</v>
      </c>
    </row>
    <row r="25" spans="1:26">
      <c r="A25" s="10"/>
      <c r="B25" s="5" t="s">
        <v>2</v>
      </c>
      <c r="C25" s="6">
        <f t="shared" si="0"/>
        <v>6559</v>
      </c>
      <c r="D25" s="6">
        <v>126</v>
      </c>
      <c r="E25" s="6">
        <v>54</v>
      </c>
      <c r="F25" s="6">
        <v>997</v>
      </c>
      <c r="G25" s="6">
        <v>192</v>
      </c>
      <c r="H25" s="6">
        <v>2051</v>
      </c>
      <c r="I25" s="6">
        <v>168</v>
      </c>
      <c r="J25" s="6">
        <v>544</v>
      </c>
      <c r="K25" s="6">
        <v>127</v>
      </c>
      <c r="L25" s="6">
        <v>262</v>
      </c>
      <c r="M25" s="6">
        <v>58</v>
      </c>
      <c r="N25" s="6">
        <v>111</v>
      </c>
      <c r="O25" s="6">
        <v>34</v>
      </c>
      <c r="P25" s="6">
        <v>1381</v>
      </c>
      <c r="Q25" s="6">
        <v>191</v>
      </c>
      <c r="R25" s="6">
        <v>3</v>
      </c>
      <c r="S25" s="6">
        <v>211</v>
      </c>
      <c r="T25" s="6">
        <v>38</v>
      </c>
      <c r="U25" s="6">
        <v>0</v>
      </c>
      <c r="V25" s="6">
        <v>0</v>
      </c>
      <c r="W25" s="6">
        <v>6</v>
      </c>
      <c r="X25" s="6">
        <v>3</v>
      </c>
      <c r="Y25" s="6">
        <v>1</v>
      </c>
      <c r="Z25" s="6">
        <v>1</v>
      </c>
    </row>
    <row r="26" spans="1:26">
      <c r="A26" s="11"/>
      <c r="B26" s="5" t="s">
        <v>3</v>
      </c>
      <c r="C26" s="6">
        <f t="shared" si="0"/>
        <v>7097</v>
      </c>
      <c r="D26" s="6">
        <v>71</v>
      </c>
      <c r="E26" s="6">
        <v>38</v>
      </c>
      <c r="F26" s="6">
        <v>914</v>
      </c>
      <c r="G26" s="6">
        <v>188</v>
      </c>
      <c r="H26" s="6">
        <v>2527</v>
      </c>
      <c r="I26" s="6">
        <v>150</v>
      </c>
      <c r="J26" s="6">
        <v>776</v>
      </c>
      <c r="K26" s="6">
        <v>80</v>
      </c>
      <c r="L26" s="6">
        <v>380</v>
      </c>
      <c r="M26" s="6">
        <v>45</v>
      </c>
      <c r="N26" s="6">
        <v>193</v>
      </c>
      <c r="O26" s="6">
        <v>35</v>
      </c>
      <c r="P26" s="6">
        <v>1232</v>
      </c>
      <c r="Q26" s="6">
        <v>113</v>
      </c>
      <c r="R26" s="6">
        <v>2</v>
      </c>
      <c r="S26" s="6">
        <v>243</v>
      </c>
      <c r="T26" s="6">
        <v>35</v>
      </c>
      <c r="U26" s="6">
        <v>0</v>
      </c>
      <c r="V26" s="6">
        <v>0</v>
      </c>
      <c r="W26" s="6">
        <v>49</v>
      </c>
      <c r="X26" s="6">
        <v>23</v>
      </c>
      <c r="Y26" s="6">
        <v>1</v>
      </c>
      <c r="Z26" s="6">
        <v>2</v>
      </c>
    </row>
    <row r="27" spans="1:26">
      <c r="A27" s="9" t="s">
        <v>23</v>
      </c>
      <c r="B27" s="5" t="s">
        <v>16</v>
      </c>
      <c r="C27" s="6">
        <f t="shared" si="0"/>
        <v>12338</v>
      </c>
      <c r="D27" s="6">
        <v>158</v>
      </c>
      <c r="E27" s="6">
        <v>76</v>
      </c>
      <c r="F27" s="6">
        <v>1477</v>
      </c>
      <c r="G27" s="6">
        <v>264</v>
      </c>
      <c r="H27" s="6">
        <v>3137</v>
      </c>
      <c r="I27" s="6">
        <v>153</v>
      </c>
      <c r="J27" s="6">
        <v>1418</v>
      </c>
      <c r="K27" s="6">
        <v>107</v>
      </c>
      <c r="L27" s="6">
        <v>1017</v>
      </c>
      <c r="M27" s="6">
        <v>34</v>
      </c>
      <c r="N27" s="6">
        <v>465</v>
      </c>
      <c r="O27" s="6">
        <v>61</v>
      </c>
      <c r="P27" s="6">
        <v>2964</v>
      </c>
      <c r="Q27" s="6">
        <v>201</v>
      </c>
      <c r="R27" s="6">
        <v>2</v>
      </c>
      <c r="S27" s="6">
        <v>647</v>
      </c>
      <c r="T27" s="6">
        <v>89</v>
      </c>
      <c r="U27" s="6">
        <v>0</v>
      </c>
      <c r="V27" s="6">
        <v>0</v>
      </c>
      <c r="W27" s="6">
        <v>29</v>
      </c>
      <c r="X27" s="6">
        <v>27</v>
      </c>
      <c r="Y27" s="6">
        <v>4</v>
      </c>
      <c r="Z27" s="6">
        <v>8</v>
      </c>
    </row>
    <row r="28" spans="1:26">
      <c r="A28" s="10"/>
      <c r="B28" s="5" t="s">
        <v>2</v>
      </c>
      <c r="C28" s="6">
        <f t="shared" si="0"/>
        <v>5818</v>
      </c>
      <c r="D28" s="6">
        <v>96</v>
      </c>
      <c r="E28" s="6">
        <v>57</v>
      </c>
      <c r="F28" s="6">
        <v>768</v>
      </c>
      <c r="G28" s="6">
        <v>127</v>
      </c>
      <c r="H28" s="6">
        <v>1402</v>
      </c>
      <c r="I28" s="6">
        <v>77</v>
      </c>
      <c r="J28" s="6">
        <v>536</v>
      </c>
      <c r="K28" s="6">
        <v>63</v>
      </c>
      <c r="L28" s="6">
        <v>488</v>
      </c>
      <c r="M28" s="6">
        <v>31</v>
      </c>
      <c r="N28" s="6">
        <v>174</v>
      </c>
      <c r="O28" s="6">
        <v>35</v>
      </c>
      <c r="P28" s="6">
        <v>1387</v>
      </c>
      <c r="Q28" s="6">
        <v>145</v>
      </c>
      <c r="R28" s="6">
        <v>1</v>
      </c>
      <c r="S28" s="6">
        <v>359</v>
      </c>
      <c r="T28" s="6">
        <v>56</v>
      </c>
      <c r="U28" s="6">
        <v>0</v>
      </c>
      <c r="V28" s="6">
        <v>0</v>
      </c>
      <c r="W28" s="6">
        <v>5</v>
      </c>
      <c r="X28" s="6">
        <v>7</v>
      </c>
      <c r="Y28" s="6">
        <v>0</v>
      </c>
      <c r="Z28" s="6">
        <v>4</v>
      </c>
    </row>
    <row r="29" spans="1:26">
      <c r="A29" s="11"/>
      <c r="B29" s="5" t="s">
        <v>3</v>
      </c>
      <c r="C29" s="6">
        <f t="shared" si="0"/>
        <v>6520</v>
      </c>
      <c r="D29" s="6">
        <v>62</v>
      </c>
      <c r="E29" s="6">
        <v>19</v>
      </c>
      <c r="F29" s="6">
        <v>709</v>
      </c>
      <c r="G29" s="6">
        <v>137</v>
      </c>
      <c r="H29" s="6">
        <v>1735</v>
      </c>
      <c r="I29" s="6">
        <v>76</v>
      </c>
      <c r="J29" s="6">
        <v>882</v>
      </c>
      <c r="K29" s="6">
        <v>44</v>
      </c>
      <c r="L29" s="6">
        <v>529</v>
      </c>
      <c r="M29" s="6">
        <v>3</v>
      </c>
      <c r="N29" s="6">
        <v>291</v>
      </c>
      <c r="O29" s="6">
        <v>26</v>
      </c>
      <c r="P29" s="6">
        <v>1577</v>
      </c>
      <c r="Q29" s="6">
        <v>56</v>
      </c>
      <c r="R29" s="6">
        <v>1</v>
      </c>
      <c r="S29" s="6">
        <v>288</v>
      </c>
      <c r="T29" s="6">
        <v>33</v>
      </c>
      <c r="U29" s="6">
        <v>0</v>
      </c>
      <c r="V29" s="6">
        <v>0</v>
      </c>
      <c r="W29" s="6">
        <v>24</v>
      </c>
      <c r="X29" s="6">
        <v>20</v>
      </c>
      <c r="Y29" s="6">
        <v>4</v>
      </c>
      <c r="Z29" s="6">
        <v>4</v>
      </c>
    </row>
    <row r="30" spans="1:26">
      <c r="A30" s="9" t="s">
        <v>24</v>
      </c>
      <c r="B30" s="5" t="s">
        <v>16</v>
      </c>
      <c r="C30" s="6">
        <f t="shared" si="0"/>
        <v>12025</v>
      </c>
      <c r="D30" s="6">
        <v>173</v>
      </c>
      <c r="E30" s="6">
        <v>63</v>
      </c>
      <c r="F30" s="6">
        <v>1153</v>
      </c>
      <c r="G30" s="6">
        <v>173</v>
      </c>
      <c r="H30" s="6">
        <v>2338</v>
      </c>
      <c r="I30" s="6">
        <v>132</v>
      </c>
      <c r="J30" s="6">
        <v>1097</v>
      </c>
      <c r="K30" s="6">
        <v>92</v>
      </c>
      <c r="L30" s="6">
        <v>1131</v>
      </c>
      <c r="M30" s="6">
        <v>47</v>
      </c>
      <c r="N30" s="6">
        <v>641</v>
      </c>
      <c r="O30" s="6">
        <v>67</v>
      </c>
      <c r="P30" s="6">
        <v>3630</v>
      </c>
      <c r="Q30" s="6">
        <v>207</v>
      </c>
      <c r="R30" s="6">
        <v>6</v>
      </c>
      <c r="S30" s="6">
        <v>873</v>
      </c>
      <c r="T30" s="6">
        <v>88</v>
      </c>
      <c r="U30" s="6">
        <v>0</v>
      </c>
      <c r="V30" s="6">
        <v>0</v>
      </c>
      <c r="W30" s="6">
        <v>68</v>
      </c>
      <c r="X30" s="6">
        <v>32</v>
      </c>
      <c r="Y30" s="6">
        <v>2</v>
      </c>
      <c r="Z30" s="6">
        <v>12</v>
      </c>
    </row>
    <row r="31" spans="1:26">
      <c r="A31" s="10"/>
      <c r="B31" s="5" t="s">
        <v>2</v>
      </c>
      <c r="C31" s="6">
        <f t="shared" si="0"/>
        <v>5619</v>
      </c>
      <c r="D31" s="6">
        <v>104</v>
      </c>
      <c r="E31" s="6">
        <v>40</v>
      </c>
      <c r="F31" s="6">
        <v>647</v>
      </c>
      <c r="G31" s="6">
        <v>82</v>
      </c>
      <c r="H31" s="6">
        <v>1035</v>
      </c>
      <c r="I31" s="6">
        <v>64</v>
      </c>
      <c r="J31" s="6">
        <v>471</v>
      </c>
      <c r="K31" s="6">
        <v>49</v>
      </c>
      <c r="L31" s="6">
        <v>582</v>
      </c>
      <c r="M31" s="6">
        <v>37</v>
      </c>
      <c r="N31" s="6">
        <v>288</v>
      </c>
      <c r="O31" s="6">
        <v>39</v>
      </c>
      <c r="P31" s="6">
        <v>1544</v>
      </c>
      <c r="Q31" s="6">
        <v>121</v>
      </c>
      <c r="R31" s="6">
        <v>3</v>
      </c>
      <c r="S31" s="6">
        <v>435</v>
      </c>
      <c r="T31" s="6">
        <v>42</v>
      </c>
      <c r="U31" s="6">
        <v>0</v>
      </c>
      <c r="V31" s="6">
        <v>0</v>
      </c>
      <c r="W31" s="6">
        <v>19</v>
      </c>
      <c r="X31" s="6">
        <v>11</v>
      </c>
      <c r="Y31" s="6">
        <v>2</v>
      </c>
      <c r="Z31" s="6">
        <v>4</v>
      </c>
    </row>
    <row r="32" spans="1:26">
      <c r="A32" s="11"/>
      <c r="B32" s="5" t="s">
        <v>3</v>
      </c>
      <c r="C32" s="6">
        <f t="shared" si="0"/>
        <v>6406</v>
      </c>
      <c r="D32" s="6">
        <v>69</v>
      </c>
      <c r="E32" s="6">
        <v>23</v>
      </c>
      <c r="F32" s="6">
        <v>506</v>
      </c>
      <c r="G32" s="6">
        <v>91</v>
      </c>
      <c r="H32" s="6">
        <v>1303</v>
      </c>
      <c r="I32" s="6">
        <v>68</v>
      </c>
      <c r="J32" s="6">
        <v>626</v>
      </c>
      <c r="K32" s="6">
        <v>43</v>
      </c>
      <c r="L32" s="6">
        <v>549</v>
      </c>
      <c r="M32" s="6">
        <v>10</v>
      </c>
      <c r="N32" s="6">
        <v>353</v>
      </c>
      <c r="O32" s="6">
        <v>28</v>
      </c>
      <c r="P32" s="6">
        <v>2086</v>
      </c>
      <c r="Q32" s="6">
        <v>86</v>
      </c>
      <c r="R32" s="6">
        <v>3</v>
      </c>
      <c r="S32" s="6">
        <v>438</v>
      </c>
      <c r="T32" s="6">
        <v>46</v>
      </c>
      <c r="U32" s="6">
        <v>0</v>
      </c>
      <c r="V32" s="6">
        <v>0</v>
      </c>
      <c r="W32" s="6">
        <v>49</v>
      </c>
      <c r="X32" s="6">
        <v>21</v>
      </c>
      <c r="Y32" s="6">
        <v>0</v>
      </c>
      <c r="Z32" s="6">
        <v>8</v>
      </c>
    </row>
    <row r="33" spans="1:26">
      <c r="A33" s="9" t="s">
        <v>25</v>
      </c>
      <c r="B33" s="5" t="s">
        <v>16</v>
      </c>
      <c r="C33" s="6">
        <f t="shared" si="0"/>
        <v>12367</v>
      </c>
      <c r="D33" s="6">
        <v>152</v>
      </c>
      <c r="E33" s="6">
        <v>37</v>
      </c>
      <c r="F33" s="6">
        <v>770</v>
      </c>
      <c r="G33" s="6">
        <v>121</v>
      </c>
      <c r="H33" s="6">
        <v>1841</v>
      </c>
      <c r="I33" s="6">
        <v>113</v>
      </c>
      <c r="J33" s="6">
        <v>928</v>
      </c>
      <c r="K33" s="6">
        <v>67</v>
      </c>
      <c r="L33" s="6">
        <v>1250</v>
      </c>
      <c r="M33" s="6">
        <v>47</v>
      </c>
      <c r="N33" s="6">
        <v>793</v>
      </c>
      <c r="O33" s="6">
        <v>102</v>
      </c>
      <c r="P33" s="6">
        <v>3909</v>
      </c>
      <c r="Q33" s="6">
        <v>219</v>
      </c>
      <c r="R33" s="6">
        <v>3</v>
      </c>
      <c r="S33" s="6">
        <v>1607</v>
      </c>
      <c r="T33" s="6">
        <v>124</v>
      </c>
      <c r="U33" s="6">
        <v>0</v>
      </c>
      <c r="V33" s="6">
        <v>0</v>
      </c>
      <c r="W33" s="6">
        <v>249</v>
      </c>
      <c r="X33" s="6">
        <v>24</v>
      </c>
      <c r="Y33" s="6">
        <v>0</v>
      </c>
      <c r="Z33" s="6">
        <v>11</v>
      </c>
    </row>
    <row r="34" spans="1:26">
      <c r="A34" s="10"/>
      <c r="B34" s="5" t="s">
        <v>2</v>
      </c>
      <c r="C34" s="6">
        <f t="shared" si="0"/>
        <v>5772</v>
      </c>
      <c r="D34" s="6">
        <v>104</v>
      </c>
      <c r="E34" s="6">
        <v>28</v>
      </c>
      <c r="F34" s="6">
        <v>456</v>
      </c>
      <c r="G34" s="6">
        <v>65</v>
      </c>
      <c r="H34" s="6">
        <v>883</v>
      </c>
      <c r="I34" s="6">
        <v>34</v>
      </c>
      <c r="J34" s="6">
        <v>466</v>
      </c>
      <c r="K34" s="6">
        <v>26</v>
      </c>
      <c r="L34" s="6">
        <v>680</v>
      </c>
      <c r="M34" s="6">
        <v>30</v>
      </c>
      <c r="N34" s="6">
        <v>348</v>
      </c>
      <c r="O34" s="6">
        <v>55</v>
      </c>
      <c r="P34" s="6">
        <v>1587</v>
      </c>
      <c r="Q34" s="6">
        <v>118</v>
      </c>
      <c r="R34" s="6">
        <v>3</v>
      </c>
      <c r="S34" s="6">
        <v>756</v>
      </c>
      <c r="T34" s="6">
        <v>63</v>
      </c>
      <c r="U34" s="6">
        <v>0</v>
      </c>
      <c r="V34" s="6">
        <v>0</v>
      </c>
      <c r="W34" s="6">
        <v>57</v>
      </c>
      <c r="X34" s="6">
        <v>9</v>
      </c>
      <c r="Y34" s="6">
        <v>0</v>
      </c>
      <c r="Z34" s="6">
        <v>4</v>
      </c>
    </row>
    <row r="35" spans="1:26">
      <c r="A35" s="11"/>
      <c r="B35" s="5" t="s">
        <v>3</v>
      </c>
      <c r="C35" s="6">
        <f t="shared" si="0"/>
        <v>6595</v>
      </c>
      <c r="D35" s="6">
        <v>48</v>
      </c>
      <c r="E35" s="6">
        <v>9</v>
      </c>
      <c r="F35" s="6">
        <v>314</v>
      </c>
      <c r="G35" s="6">
        <v>56</v>
      </c>
      <c r="H35" s="6">
        <v>958</v>
      </c>
      <c r="I35" s="6">
        <v>79</v>
      </c>
      <c r="J35" s="6">
        <v>462</v>
      </c>
      <c r="K35" s="6">
        <v>41</v>
      </c>
      <c r="L35" s="6">
        <v>570</v>
      </c>
      <c r="M35" s="6">
        <v>17</v>
      </c>
      <c r="N35" s="6">
        <v>445</v>
      </c>
      <c r="O35" s="6">
        <v>47</v>
      </c>
      <c r="P35" s="6">
        <v>2322</v>
      </c>
      <c r="Q35" s="6">
        <v>101</v>
      </c>
      <c r="R35" s="6">
        <v>0</v>
      </c>
      <c r="S35" s="6">
        <v>851</v>
      </c>
      <c r="T35" s="6">
        <v>61</v>
      </c>
      <c r="U35" s="6">
        <v>0</v>
      </c>
      <c r="V35" s="6">
        <v>0</v>
      </c>
      <c r="W35" s="6">
        <v>192</v>
      </c>
      <c r="X35" s="6">
        <v>15</v>
      </c>
      <c r="Y35" s="6">
        <v>0</v>
      </c>
      <c r="Z35" s="6">
        <v>7</v>
      </c>
    </row>
    <row r="36" spans="1:26">
      <c r="A36" s="9" t="s">
        <v>26</v>
      </c>
      <c r="B36" s="5" t="s">
        <v>16</v>
      </c>
      <c r="C36" s="6">
        <f t="shared" si="0"/>
        <v>13074</v>
      </c>
      <c r="D36" s="6">
        <v>116</v>
      </c>
      <c r="E36" s="6">
        <v>21</v>
      </c>
      <c r="F36" s="6">
        <v>557</v>
      </c>
      <c r="G36" s="6">
        <v>69</v>
      </c>
      <c r="H36" s="6">
        <v>1988</v>
      </c>
      <c r="I36" s="6">
        <v>94</v>
      </c>
      <c r="J36" s="6">
        <v>736</v>
      </c>
      <c r="K36" s="6">
        <v>57</v>
      </c>
      <c r="L36" s="6">
        <v>1333</v>
      </c>
      <c r="M36" s="6">
        <v>52</v>
      </c>
      <c r="N36" s="6">
        <v>1044</v>
      </c>
      <c r="O36" s="6">
        <v>113</v>
      </c>
      <c r="P36" s="6">
        <v>3692</v>
      </c>
      <c r="Q36" s="6">
        <v>207</v>
      </c>
      <c r="R36" s="6">
        <v>2</v>
      </c>
      <c r="S36" s="6">
        <v>1928</v>
      </c>
      <c r="T36" s="6">
        <v>127</v>
      </c>
      <c r="U36" s="6">
        <v>1</v>
      </c>
      <c r="V36" s="6">
        <v>1</v>
      </c>
      <c r="W36" s="6">
        <v>863</v>
      </c>
      <c r="X36" s="6">
        <v>47</v>
      </c>
      <c r="Y36" s="6">
        <v>4</v>
      </c>
      <c r="Z36" s="6">
        <v>22</v>
      </c>
    </row>
    <row r="37" spans="1:26">
      <c r="A37" s="10"/>
      <c r="B37" s="5" t="s">
        <v>2</v>
      </c>
      <c r="C37" s="6">
        <f t="shared" si="0"/>
        <v>5782</v>
      </c>
      <c r="D37" s="6">
        <v>76</v>
      </c>
      <c r="E37" s="6">
        <v>20</v>
      </c>
      <c r="F37" s="6">
        <v>344</v>
      </c>
      <c r="G37" s="6">
        <v>32</v>
      </c>
      <c r="H37" s="6">
        <v>996</v>
      </c>
      <c r="I37" s="6">
        <v>39</v>
      </c>
      <c r="J37" s="6">
        <v>349</v>
      </c>
      <c r="K37" s="6">
        <v>18</v>
      </c>
      <c r="L37" s="6">
        <v>804</v>
      </c>
      <c r="M37" s="6">
        <v>37</v>
      </c>
      <c r="N37" s="6">
        <v>452</v>
      </c>
      <c r="O37" s="6">
        <v>64</v>
      </c>
      <c r="P37" s="6">
        <v>1391</v>
      </c>
      <c r="Q37" s="6">
        <v>111</v>
      </c>
      <c r="R37" s="6">
        <v>1</v>
      </c>
      <c r="S37" s="6">
        <v>796</v>
      </c>
      <c r="T37" s="6">
        <v>55</v>
      </c>
      <c r="U37" s="6">
        <v>0</v>
      </c>
      <c r="V37" s="6">
        <v>0</v>
      </c>
      <c r="W37" s="6">
        <v>177</v>
      </c>
      <c r="X37" s="6">
        <v>14</v>
      </c>
      <c r="Y37" s="6">
        <v>0</v>
      </c>
      <c r="Z37" s="6">
        <v>6</v>
      </c>
    </row>
    <row r="38" spans="1:26">
      <c r="A38" s="11"/>
      <c r="B38" s="5" t="s">
        <v>3</v>
      </c>
      <c r="C38" s="6">
        <f t="shared" si="0"/>
        <v>7292</v>
      </c>
      <c r="D38" s="6">
        <v>40</v>
      </c>
      <c r="E38" s="6">
        <v>1</v>
      </c>
      <c r="F38" s="6">
        <v>213</v>
      </c>
      <c r="G38" s="6">
        <v>37</v>
      </c>
      <c r="H38" s="6">
        <v>992</v>
      </c>
      <c r="I38" s="6">
        <v>55</v>
      </c>
      <c r="J38" s="6">
        <v>387</v>
      </c>
      <c r="K38" s="6">
        <v>39</v>
      </c>
      <c r="L38" s="6">
        <v>529</v>
      </c>
      <c r="M38" s="6">
        <v>15</v>
      </c>
      <c r="N38" s="6">
        <v>592</v>
      </c>
      <c r="O38" s="6">
        <v>49</v>
      </c>
      <c r="P38" s="6">
        <v>2301</v>
      </c>
      <c r="Q38" s="6">
        <v>96</v>
      </c>
      <c r="R38" s="6">
        <v>1</v>
      </c>
      <c r="S38" s="6">
        <v>1132</v>
      </c>
      <c r="T38" s="6">
        <v>72</v>
      </c>
      <c r="U38" s="6">
        <v>1</v>
      </c>
      <c r="V38" s="6">
        <v>1</v>
      </c>
      <c r="W38" s="6">
        <v>686</v>
      </c>
      <c r="X38" s="6">
        <v>33</v>
      </c>
      <c r="Y38" s="6">
        <v>4</v>
      </c>
      <c r="Z38" s="6">
        <v>16</v>
      </c>
    </row>
    <row r="39" spans="1:26">
      <c r="A39" s="12" t="s">
        <v>1</v>
      </c>
      <c r="B39" s="5" t="s">
        <v>16</v>
      </c>
      <c r="C39" s="6">
        <f t="shared" si="0"/>
        <v>36787</v>
      </c>
      <c r="D39" s="6">
        <v>157</v>
      </c>
      <c r="E39" s="6">
        <v>14</v>
      </c>
      <c r="F39" s="6">
        <v>783</v>
      </c>
      <c r="G39" s="6">
        <v>93</v>
      </c>
      <c r="H39" s="6">
        <v>5000</v>
      </c>
      <c r="I39" s="6">
        <v>176</v>
      </c>
      <c r="J39" s="6">
        <v>1664</v>
      </c>
      <c r="K39" s="6">
        <v>111</v>
      </c>
      <c r="L39" s="6">
        <v>2426</v>
      </c>
      <c r="M39" s="6">
        <v>68</v>
      </c>
      <c r="N39" s="6">
        <v>2952</v>
      </c>
      <c r="O39" s="6">
        <v>252</v>
      </c>
      <c r="P39" s="6">
        <v>6013</v>
      </c>
      <c r="Q39" s="6">
        <v>268</v>
      </c>
      <c r="R39" s="6">
        <v>2</v>
      </c>
      <c r="S39" s="6">
        <v>3964</v>
      </c>
      <c r="T39" s="6">
        <v>599</v>
      </c>
      <c r="U39" s="6">
        <v>261</v>
      </c>
      <c r="V39" s="6">
        <v>53</v>
      </c>
      <c r="W39" s="6">
        <v>9860</v>
      </c>
      <c r="X39" s="6">
        <v>1059</v>
      </c>
      <c r="Y39" s="6">
        <v>165</v>
      </c>
      <c r="Z39" s="6">
        <v>847</v>
      </c>
    </row>
    <row r="40" spans="1:26">
      <c r="A40" s="13"/>
      <c r="B40" s="5" t="s">
        <v>2</v>
      </c>
      <c r="C40" s="6">
        <f t="shared" si="0"/>
        <v>16262</v>
      </c>
      <c r="D40" s="6">
        <v>135</v>
      </c>
      <c r="E40" s="6">
        <v>12</v>
      </c>
      <c r="F40" s="6">
        <v>581</v>
      </c>
      <c r="G40" s="6">
        <v>57</v>
      </c>
      <c r="H40" s="6">
        <v>3229</v>
      </c>
      <c r="I40" s="6">
        <v>87</v>
      </c>
      <c r="J40" s="6">
        <v>951</v>
      </c>
      <c r="K40" s="6">
        <v>70</v>
      </c>
      <c r="L40" s="6">
        <v>1531</v>
      </c>
      <c r="M40" s="6">
        <v>44</v>
      </c>
      <c r="N40" s="6">
        <v>1376</v>
      </c>
      <c r="O40" s="6">
        <v>146</v>
      </c>
      <c r="P40" s="6">
        <v>2727</v>
      </c>
      <c r="Q40" s="6">
        <v>142</v>
      </c>
      <c r="R40" s="6">
        <v>1</v>
      </c>
      <c r="S40" s="6">
        <v>1440</v>
      </c>
      <c r="T40" s="6">
        <v>295</v>
      </c>
      <c r="U40" s="6">
        <v>97</v>
      </c>
      <c r="V40" s="6">
        <v>31</v>
      </c>
      <c r="W40" s="6">
        <v>3069</v>
      </c>
      <c r="X40" s="6">
        <v>191</v>
      </c>
      <c r="Y40" s="6">
        <v>24</v>
      </c>
      <c r="Z40" s="6">
        <v>26</v>
      </c>
    </row>
    <row r="41" spans="1:26">
      <c r="A41" s="14"/>
      <c r="B41" s="5" t="s">
        <v>3</v>
      </c>
      <c r="C41" s="6">
        <f t="shared" si="0"/>
        <v>20525</v>
      </c>
      <c r="D41" s="6">
        <v>22</v>
      </c>
      <c r="E41" s="6">
        <v>2</v>
      </c>
      <c r="F41" s="6">
        <v>202</v>
      </c>
      <c r="G41" s="6">
        <v>36</v>
      </c>
      <c r="H41" s="6">
        <v>1771</v>
      </c>
      <c r="I41" s="6">
        <v>89</v>
      </c>
      <c r="J41" s="6">
        <v>713</v>
      </c>
      <c r="K41" s="6">
        <v>41</v>
      </c>
      <c r="L41" s="6">
        <v>895</v>
      </c>
      <c r="M41" s="6">
        <v>24</v>
      </c>
      <c r="N41" s="6">
        <v>1576</v>
      </c>
      <c r="O41" s="6">
        <v>106</v>
      </c>
      <c r="P41" s="6">
        <v>3286</v>
      </c>
      <c r="Q41" s="6">
        <v>126</v>
      </c>
      <c r="R41" s="6">
        <v>1</v>
      </c>
      <c r="S41" s="6">
        <v>2524</v>
      </c>
      <c r="T41" s="6">
        <v>304</v>
      </c>
      <c r="U41" s="6">
        <v>164</v>
      </c>
      <c r="V41" s="6">
        <v>22</v>
      </c>
      <c r="W41" s="6">
        <v>6791</v>
      </c>
      <c r="X41" s="6">
        <v>868</v>
      </c>
      <c r="Y41" s="6">
        <v>141</v>
      </c>
      <c r="Z41" s="6">
        <v>821</v>
      </c>
    </row>
  </sheetData>
  <mergeCells count="52">
    <mergeCell ref="A6:A8"/>
    <mergeCell ref="A2:A5"/>
    <mergeCell ref="B2:B5"/>
    <mergeCell ref="C2:C5"/>
    <mergeCell ref="Y2:Y5"/>
    <mergeCell ref="D3:E3"/>
    <mergeCell ref="F3:G3"/>
    <mergeCell ref="H2:I3"/>
    <mergeCell ref="H4:H5"/>
    <mergeCell ref="I4:I5"/>
    <mergeCell ref="L4:L5"/>
    <mergeCell ref="M4:M5"/>
    <mergeCell ref="L3:M3"/>
    <mergeCell ref="D2:G2"/>
    <mergeCell ref="D4:D5"/>
    <mergeCell ref="E4:E5"/>
    <mergeCell ref="Z2:Z5"/>
    <mergeCell ref="X4:X5"/>
    <mergeCell ref="N2:R2"/>
    <mergeCell ref="N4:N5"/>
    <mergeCell ref="O4:O5"/>
    <mergeCell ref="P4:P5"/>
    <mergeCell ref="Q4:Q5"/>
    <mergeCell ref="N3:O3"/>
    <mergeCell ref="P3:R3"/>
    <mergeCell ref="R4:R5"/>
    <mergeCell ref="B1:O1"/>
    <mergeCell ref="A33:A35"/>
    <mergeCell ref="A36:A38"/>
    <mergeCell ref="A39:A41"/>
    <mergeCell ref="A9:A11"/>
    <mergeCell ref="A12:A14"/>
    <mergeCell ref="A15:A17"/>
    <mergeCell ref="A18:A20"/>
    <mergeCell ref="A21:A23"/>
    <mergeCell ref="A24:A26"/>
    <mergeCell ref="A27:A29"/>
    <mergeCell ref="A30:A32"/>
    <mergeCell ref="J2:M2"/>
    <mergeCell ref="J3:K3"/>
    <mergeCell ref="J4:J5"/>
    <mergeCell ref="K4:K5"/>
    <mergeCell ref="F4:F5"/>
    <mergeCell ref="G4:G5"/>
    <mergeCell ref="S2:T3"/>
    <mergeCell ref="U2:V3"/>
    <mergeCell ref="W2:X3"/>
    <mergeCell ref="S4:S5"/>
    <mergeCell ref="T4:T5"/>
    <mergeCell ref="U4:U5"/>
    <mergeCell ref="V4:V5"/>
    <mergeCell ref="W4:W5"/>
  </mergeCells>
  <phoneticPr fontId="2" type="noConversion"/>
  <printOptions horizontalCentered="1"/>
  <pageMargins left="0.94488188976377963" right="0.94488188976377963" top="0.98425196850393704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苓雅戶政事務所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user</cp:lastModifiedBy>
  <cp:lastPrinted>2021-01-07T07:45:30Z</cp:lastPrinted>
  <dcterms:created xsi:type="dcterms:W3CDTF">2013-10-03T06:18:45Z</dcterms:created>
  <dcterms:modified xsi:type="dcterms:W3CDTF">2022-01-03T09:03:03Z</dcterms:modified>
</cp:coreProperties>
</file>