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備份\貞工作\人口、案件統計名冊報表\網站-人口統計網頁\114年人口統計\"/>
    </mc:Choice>
  </mc:AlternateContent>
  <bookViews>
    <workbookView xWindow="0" yWindow="0" windowWidth="23040" windowHeight="9204"/>
  </bookViews>
  <sheets>
    <sheet name="11408" sheetId="8" r:id="rId1"/>
    <sheet name="11407" sheetId="7" r:id="rId2"/>
    <sheet name="11406" sheetId="6" r:id="rId3"/>
    <sheet name="11405" sheetId="5" r:id="rId4"/>
    <sheet name="11404" sheetId="4" r:id="rId5"/>
    <sheet name="11403" sheetId="3" r:id="rId6"/>
    <sheet name="11402" sheetId="2" r:id="rId7"/>
    <sheet name="11401" sheetId="1" r:id="rId8"/>
  </sheets>
  <definedNames>
    <definedName name="_xlnm.Print_Titles" localSheetId="7">'11401'!$1:$4</definedName>
    <definedName name="_xlnm.Print_Titles" localSheetId="6">'11402'!$1:$4</definedName>
    <definedName name="_xlnm.Print_Titles" localSheetId="5">'11403'!$1:$4</definedName>
    <definedName name="_xlnm.Print_Titles" localSheetId="4">'11404'!$1:$4</definedName>
    <definedName name="_xlnm.Print_Titles" localSheetId="3">'11405'!$1:$4</definedName>
    <definedName name="_xlnm.Print_Titles" localSheetId="2">'11406'!$1:$4</definedName>
    <definedName name="_xlnm.Print_Titles" localSheetId="1">'11407'!$1:$4</definedName>
    <definedName name="_xlnm.Print_Titles" localSheetId="0">'11408'!$1:$4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8" l="1"/>
  <c r="E77" i="8"/>
  <c r="E76" i="8"/>
  <c r="N74" i="8"/>
  <c r="C83" i="8" s="1"/>
  <c r="M74" i="8"/>
  <c r="C82" i="8" s="1"/>
  <c r="L74" i="8"/>
  <c r="C81" i="8" s="1"/>
  <c r="K74" i="8"/>
  <c r="C80" i="8" s="1"/>
  <c r="J74" i="8"/>
  <c r="I74" i="8"/>
  <c r="H74" i="8"/>
  <c r="G84" i="8" s="1"/>
  <c r="G74" i="8"/>
  <c r="C84" i="8" s="1"/>
  <c r="E74" i="8"/>
  <c r="D74" i="8"/>
  <c r="C74" i="8"/>
  <c r="C85" i="8" s="1"/>
  <c r="B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G85" i="8" l="1"/>
  <c r="F85" i="8" s="1"/>
  <c r="F74" i="8"/>
  <c r="K85" i="8" s="1"/>
  <c r="I85" i="8" s="1"/>
  <c r="E85" i="8"/>
  <c r="D85" i="8" s="1"/>
  <c r="A85" i="8"/>
  <c r="H77" i="8"/>
  <c r="F76" i="8"/>
  <c r="F77" i="8"/>
  <c r="H76" i="8"/>
  <c r="C75" i="8"/>
  <c r="C78" i="7"/>
  <c r="E77" i="7"/>
  <c r="E76" i="7"/>
  <c r="N74" i="7"/>
  <c r="C83" i="7" s="1"/>
  <c r="M74" i="7"/>
  <c r="C82" i="7" s="1"/>
  <c r="L74" i="7"/>
  <c r="C81" i="7" s="1"/>
  <c r="K74" i="7"/>
  <c r="C80" i="7" s="1"/>
  <c r="J74" i="7"/>
  <c r="I74" i="7"/>
  <c r="H74" i="7"/>
  <c r="G84" i="7" s="1"/>
  <c r="G74" i="7"/>
  <c r="C84" i="7" s="1"/>
  <c r="E74" i="7"/>
  <c r="G85" i="7" s="1"/>
  <c r="F85" i="7" s="1"/>
  <c r="D74" i="7"/>
  <c r="E85" i="7" s="1"/>
  <c r="D85" i="7" s="1"/>
  <c r="C74" i="7"/>
  <c r="B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C77" i="8"/>
  <c r="C76" i="8"/>
  <c r="G75" i="8" l="1"/>
  <c r="H77" i="7"/>
  <c r="F76" i="7"/>
  <c r="C85" i="7"/>
  <c r="A85" i="7" s="1"/>
  <c r="H76" i="7"/>
  <c r="C75" i="7"/>
  <c r="F77" i="7"/>
  <c r="F74" i="7"/>
  <c r="K85" i="7" s="1"/>
  <c r="C78" i="6"/>
  <c r="E77" i="6"/>
  <c r="E76" i="6"/>
  <c r="N74" i="6"/>
  <c r="C83" i="6" s="1"/>
  <c r="M74" i="6"/>
  <c r="C82" i="6" s="1"/>
  <c r="L74" i="6"/>
  <c r="C81" i="6" s="1"/>
  <c r="K74" i="6"/>
  <c r="C80" i="6" s="1"/>
  <c r="J74" i="6"/>
  <c r="I74" i="6"/>
  <c r="H74" i="6"/>
  <c r="G84" i="6" s="1"/>
  <c r="G74" i="6"/>
  <c r="C84" i="6" s="1"/>
  <c r="E74" i="6"/>
  <c r="D74" i="6"/>
  <c r="C74" i="6"/>
  <c r="B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C77" i="7"/>
  <c r="C76" i="7"/>
  <c r="G75" i="7" l="1"/>
  <c r="I85" i="7"/>
  <c r="H76" i="6"/>
  <c r="F77" i="6"/>
  <c r="C75" i="6"/>
  <c r="F74" i="6"/>
  <c r="H77" i="6"/>
  <c r="F76" i="6"/>
  <c r="C78" i="5"/>
  <c r="E77" i="5"/>
  <c r="E76" i="5"/>
  <c r="N74" i="5"/>
  <c r="C83" i="5" s="1"/>
  <c r="M74" i="5"/>
  <c r="C82" i="5" s="1"/>
  <c r="L74" i="5"/>
  <c r="C81" i="5" s="1"/>
  <c r="K74" i="5"/>
  <c r="C80" i="5" s="1"/>
  <c r="J74" i="5"/>
  <c r="I74" i="5"/>
  <c r="H74" i="5"/>
  <c r="G84" i="5" s="1"/>
  <c r="G74" i="5"/>
  <c r="C84" i="5" s="1"/>
  <c r="E74" i="5"/>
  <c r="G85" i="6" s="1"/>
  <c r="F85" i="6" s="1"/>
  <c r="D74" i="5"/>
  <c r="C74" i="5"/>
  <c r="C85" i="6" s="1"/>
  <c r="A85" i="6" s="1"/>
  <c r="B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77" i="6"/>
  <c r="C76" i="6"/>
  <c r="E85" i="6" l="1"/>
  <c r="D85" i="6" s="1"/>
  <c r="G75" i="6"/>
  <c r="H76" i="5"/>
  <c r="F74" i="5"/>
  <c r="K85" i="6" s="1"/>
  <c r="I85" i="6" s="1"/>
  <c r="F77" i="5"/>
  <c r="H77" i="5"/>
  <c r="F76" i="5"/>
  <c r="C75" i="5"/>
  <c r="C77" i="5"/>
  <c r="C76" i="5"/>
  <c r="G75" i="5" l="1"/>
  <c r="C78" i="4"/>
  <c r="E77" i="4"/>
  <c r="E76" i="4"/>
  <c r="N74" i="4"/>
  <c r="C83" i="4" s="1"/>
  <c r="M74" i="4"/>
  <c r="C82" i="4" s="1"/>
  <c r="L74" i="4"/>
  <c r="C81" i="4" s="1"/>
  <c r="K74" i="4"/>
  <c r="C80" i="4" s="1"/>
  <c r="J74" i="4"/>
  <c r="I74" i="4"/>
  <c r="H74" i="4"/>
  <c r="G84" i="4" s="1"/>
  <c r="G74" i="4"/>
  <c r="C84" i="4" s="1"/>
  <c r="E74" i="4"/>
  <c r="D74" i="4"/>
  <c r="C74" i="4"/>
  <c r="B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G85" i="5" l="1"/>
  <c r="F85" i="5" s="1"/>
  <c r="C85" i="5"/>
  <c r="A85" i="5" s="1"/>
  <c r="E85" i="4"/>
  <c r="D85" i="4" s="1"/>
  <c r="E85" i="5"/>
  <c r="D85" i="5" s="1"/>
  <c r="H76" i="4"/>
  <c r="F77" i="4"/>
  <c r="F74" i="4"/>
  <c r="H77" i="4"/>
  <c r="F76" i="4"/>
  <c r="C75" i="4"/>
  <c r="C78" i="3"/>
  <c r="E77" i="3"/>
  <c r="E76" i="3"/>
  <c r="N74" i="3"/>
  <c r="C83" i="3" s="1"/>
  <c r="M74" i="3"/>
  <c r="C82" i="3" s="1"/>
  <c r="L74" i="3"/>
  <c r="C81" i="3" s="1"/>
  <c r="K74" i="3"/>
  <c r="C80" i="3" s="1"/>
  <c r="J74" i="3"/>
  <c r="I74" i="3"/>
  <c r="H74" i="3"/>
  <c r="G84" i="3" s="1"/>
  <c r="G74" i="3"/>
  <c r="C84" i="3" s="1"/>
  <c r="E74" i="3"/>
  <c r="G85" i="4" s="1"/>
  <c r="F85" i="4" s="1"/>
  <c r="D74" i="3"/>
  <c r="C74" i="3"/>
  <c r="B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C77" i="4"/>
  <c r="C76" i="4"/>
  <c r="K85" i="5" l="1"/>
  <c r="I85" i="5" s="1"/>
  <c r="C85" i="3"/>
  <c r="A85" i="3" s="1"/>
  <c r="C85" i="4"/>
  <c r="A85" i="4" s="1"/>
  <c r="E85" i="3"/>
  <c r="D85" i="3" s="1"/>
  <c r="G75" i="4"/>
  <c r="H77" i="3"/>
  <c r="F76" i="3"/>
  <c r="H76" i="3"/>
  <c r="C75" i="3"/>
  <c r="F77" i="3"/>
  <c r="F74" i="3"/>
  <c r="K85" i="4" s="1"/>
  <c r="I85" i="4" s="1"/>
  <c r="C78" i="2"/>
  <c r="E77" i="2"/>
  <c r="E76" i="2"/>
  <c r="N74" i="2"/>
  <c r="C83" i="2" s="1"/>
  <c r="M74" i="2"/>
  <c r="C82" i="2" s="1"/>
  <c r="L74" i="2"/>
  <c r="C81" i="2" s="1"/>
  <c r="K74" i="2"/>
  <c r="C80" i="2" s="1"/>
  <c r="J74" i="2"/>
  <c r="I74" i="2"/>
  <c r="H74" i="2"/>
  <c r="G84" i="2" s="1"/>
  <c r="G74" i="2"/>
  <c r="C84" i="2" s="1"/>
  <c r="E74" i="2"/>
  <c r="G85" i="3" s="1"/>
  <c r="F85" i="3" s="1"/>
  <c r="D74" i="2"/>
  <c r="C74" i="2"/>
  <c r="B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C77" i="3"/>
  <c r="C76" i="3"/>
  <c r="G75" i="3" l="1"/>
  <c r="H76" i="2"/>
  <c r="C75" i="2"/>
  <c r="F77" i="2"/>
  <c r="F74" i="2"/>
  <c r="K85" i="3" s="1"/>
  <c r="I85" i="3" s="1"/>
  <c r="H77" i="2"/>
  <c r="F76" i="2"/>
  <c r="F47" i="1"/>
  <c r="C76" i="2"/>
  <c r="C77" i="2"/>
  <c r="G75" i="2" l="1"/>
  <c r="C78" i="1"/>
  <c r="E77" i="1"/>
  <c r="E76" i="1"/>
  <c r="N74" i="1"/>
  <c r="C83" i="1" s="1"/>
  <c r="M74" i="1"/>
  <c r="C82" i="1" s="1"/>
  <c r="L74" i="1"/>
  <c r="C81" i="1" s="1"/>
  <c r="K74" i="1"/>
  <c r="C80" i="1" s="1"/>
  <c r="J74" i="1"/>
  <c r="I74" i="1"/>
  <c r="H74" i="1"/>
  <c r="G84" i="1" s="1"/>
  <c r="G74" i="1"/>
  <c r="C84" i="1" s="1"/>
  <c r="E74" i="1"/>
  <c r="G85" i="2" s="1"/>
  <c r="F85" i="2" s="1"/>
  <c r="D74" i="1"/>
  <c r="E85" i="2" s="1"/>
  <c r="D85" i="2" s="1"/>
  <c r="C74" i="1"/>
  <c r="C85" i="2" s="1"/>
  <c r="A85" i="2" s="1"/>
  <c r="B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H76" i="1" l="1"/>
  <c r="C75" i="1"/>
  <c r="F77" i="1"/>
  <c r="H77" i="1"/>
  <c r="F74" i="1"/>
  <c r="K85" i="2" s="1"/>
  <c r="I85" i="2" s="1"/>
  <c r="F76" i="1"/>
  <c r="C77" i="1"/>
  <c r="C76" i="1"/>
  <c r="G75" i="1" l="1"/>
</calcChain>
</file>

<file path=xl/sharedStrings.xml><?xml version="1.0" encoding="utf-8"?>
<sst xmlns="http://schemas.openxmlformats.org/spreadsheetml/2006/main" count="940" uniqueCount="143">
  <si>
    <t>里別</t>
    <phoneticPr fontId="3" type="noConversion"/>
  </si>
  <si>
    <t>鄰數</t>
    <phoneticPr fontId="3" type="noConversion"/>
  </si>
  <si>
    <t>戶數</t>
    <phoneticPr fontId="3" type="noConversion"/>
  </si>
  <si>
    <r>
      <t xml:space="preserve">  </t>
    </r>
    <r>
      <rPr>
        <sz val="14"/>
        <rFont val="標楷體"/>
        <family val="4"/>
        <charset val="136"/>
      </rPr>
      <t>人　　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　口　　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　數</t>
    </r>
    <phoneticPr fontId="3" type="noConversion"/>
  </si>
  <si>
    <t>男</t>
    <phoneticPr fontId="3" type="noConversion"/>
  </si>
  <si>
    <t>女</t>
    <phoneticPr fontId="3" type="noConversion"/>
  </si>
  <si>
    <r>
      <t>合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計</t>
    </r>
    <phoneticPr fontId="3" type="noConversion"/>
  </si>
  <si>
    <t>博仁</t>
  </si>
  <si>
    <t>苓洲</t>
  </si>
  <si>
    <t>苓昇</t>
  </si>
  <si>
    <t>苓中</t>
  </si>
  <si>
    <t>苓雅</t>
  </si>
  <si>
    <t>苓東</t>
  </si>
  <si>
    <t>城北</t>
  </si>
  <si>
    <t>城西</t>
  </si>
  <si>
    <t>城東</t>
  </si>
  <si>
    <t>意誠</t>
  </si>
  <si>
    <t>鼓中</t>
  </si>
  <si>
    <t>田西</t>
  </si>
  <si>
    <t>人和</t>
  </si>
  <si>
    <t>仁政</t>
  </si>
  <si>
    <t>廣澤</t>
  </si>
  <si>
    <t>美田</t>
  </si>
  <si>
    <t>華堂</t>
  </si>
  <si>
    <t>日中</t>
  </si>
  <si>
    <t>普照</t>
  </si>
  <si>
    <t>和煦</t>
  </si>
  <si>
    <t>晴朗</t>
  </si>
  <si>
    <t>普天</t>
  </si>
  <si>
    <t>林富</t>
  </si>
  <si>
    <t>林圍</t>
  </si>
  <si>
    <t>林安</t>
  </si>
  <si>
    <t>光華</t>
  </si>
  <si>
    <t>林興</t>
  </si>
  <si>
    <t>林華</t>
  </si>
  <si>
    <t>林西</t>
  </si>
  <si>
    <t>林中</t>
  </si>
  <si>
    <t>林泉</t>
  </si>
  <si>
    <t>林南</t>
  </si>
  <si>
    <t>中正</t>
  </si>
  <si>
    <t>尚義</t>
  </si>
  <si>
    <t>同慶</t>
  </si>
  <si>
    <t>凱旋</t>
  </si>
  <si>
    <t>安祥</t>
  </si>
  <si>
    <t>奏捷</t>
  </si>
  <si>
    <t>福壽</t>
  </si>
  <si>
    <t>福南</t>
  </si>
  <si>
    <t>五權</t>
  </si>
  <si>
    <t>民主</t>
  </si>
  <si>
    <t>林德</t>
  </si>
  <si>
    <t>林貴</t>
  </si>
  <si>
    <t>林榮</t>
  </si>
  <si>
    <t>英明</t>
  </si>
  <si>
    <t>林靖</t>
  </si>
  <si>
    <t>朝陽</t>
  </si>
  <si>
    <t>福隆</t>
  </si>
  <si>
    <t>福祥</t>
  </si>
  <si>
    <t>福海</t>
  </si>
  <si>
    <t>福康</t>
  </si>
  <si>
    <t>福人</t>
  </si>
  <si>
    <t>福地</t>
  </si>
  <si>
    <t>福居</t>
  </si>
  <si>
    <t>福東</t>
  </si>
  <si>
    <t>福西</t>
  </si>
  <si>
    <t>永康</t>
  </si>
  <si>
    <t>正文</t>
  </si>
  <si>
    <t>正言</t>
  </si>
  <si>
    <t>正大</t>
  </si>
  <si>
    <t>五福</t>
  </si>
  <si>
    <t>正心</t>
  </si>
  <si>
    <t>正道</t>
  </si>
  <si>
    <t>正義</t>
  </si>
  <si>
    <t>正仁</t>
  </si>
  <si>
    <t>文昌</t>
  </si>
  <si>
    <t>建軍</t>
  </si>
  <si>
    <t>衛武</t>
  </si>
  <si>
    <t>總   計</t>
    <phoneticPr fontId="3" type="noConversion"/>
  </si>
  <si>
    <t>全區總戶數：</t>
    <phoneticPr fontId="3" type="noConversion"/>
  </si>
  <si>
    <t>戶</t>
    <phoneticPr fontId="3" type="noConversion"/>
  </si>
  <si>
    <t>全區總人口數：</t>
    <phoneticPr fontId="3" type="noConversion"/>
  </si>
  <si>
    <t>人</t>
    <phoneticPr fontId="3" type="noConversion"/>
  </si>
  <si>
    <t>共69里</t>
    <phoneticPr fontId="3" type="noConversion"/>
  </si>
  <si>
    <t>本區最大里 ：</t>
    <phoneticPr fontId="3" type="noConversion"/>
  </si>
  <si>
    <t>里</t>
    <phoneticPr fontId="3" type="noConversion"/>
  </si>
  <si>
    <t>本區最小里 ：</t>
    <phoneticPr fontId="3" type="noConversion"/>
  </si>
  <si>
    <t>里</t>
    <phoneticPr fontId="3" type="noConversion"/>
  </si>
  <si>
    <t>原住民人數：</t>
    <phoneticPr fontId="3" type="noConversion"/>
  </si>
  <si>
    <t>平地原住民：</t>
    <phoneticPr fontId="3" type="noConversion"/>
  </si>
  <si>
    <t>山地原住民：</t>
    <phoneticPr fontId="3" type="noConversion"/>
  </si>
  <si>
    <t>人</t>
    <phoneticPr fontId="3" type="noConversion"/>
  </si>
  <si>
    <t>出生人數：</t>
  </si>
  <si>
    <t>人</t>
    <phoneticPr fontId="3" type="noConversion"/>
  </si>
  <si>
    <t>死亡人數：</t>
    <phoneticPr fontId="3" type="noConversion"/>
  </si>
  <si>
    <t>結婚對數：</t>
  </si>
  <si>
    <t>對</t>
    <phoneticPr fontId="2" type="noConversion"/>
  </si>
  <si>
    <t>對</t>
    <phoneticPr fontId="2" type="noConversion"/>
  </si>
  <si>
    <t>人</t>
    <phoneticPr fontId="3" type="noConversion"/>
  </si>
  <si>
    <t>高雄市苓雅區各里人口異動概況</t>
    <phoneticPr fontId="3" type="noConversion"/>
  </si>
  <si>
    <t>結婚對數(含相同性別)</t>
    <phoneticPr fontId="3" type="noConversion"/>
  </si>
  <si>
    <t>離婚/
終止結婚對數</t>
    <phoneticPr fontId="3" type="noConversion"/>
  </si>
  <si>
    <t>遷入
人數</t>
    <phoneticPr fontId="3" type="noConversion"/>
  </si>
  <si>
    <t>遷出
人數</t>
    <phoneticPr fontId="3" type="noConversion"/>
  </si>
  <si>
    <t>住變出
人數</t>
    <phoneticPr fontId="3" type="noConversion"/>
  </si>
  <si>
    <t>出生
人數</t>
    <phoneticPr fontId="3" type="noConversion"/>
  </si>
  <si>
    <t>死亡
人數</t>
    <phoneticPr fontId="3" type="noConversion"/>
  </si>
  <si>
    <t>住變入
人數</t>
    <phoneticPr fontId="3" type="noConversion"/>
  </si>
  <si>
    <t>離婚/終止結婚對數：</t>
    <phoneticPr fontId="2" type="noConversion"/>
  </si>
  <si>
    <t>本月遷入本區人數</t>
    <phoneticPr fontId="2" type="noConversion"/>
  </si>
  <si>
    <t>遷出本區人數</t>
    <phoneticPr fontId="3" type="noConversion"/>
  </si>
  <si>
    <t xml:space="preserve"> 本月戶數增加</t>
    <phoneticPr fontId="3" type="noConversion"/>
  </si>
  <si>
    <t>男減少</t>
    <phoneticPr fontId="3" type="noConversion"/>
  </si>
  <si>
    <t>（配偶國籍：大陸港澳地區2人；外國籍1人）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</si>
  <si>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月份</t>
    </r>
    <phoneticPr fontId="3" type="noConversion"/>
  </si>
  <si>
    <t>總人口數減少</t>
    <phoneticPr fontId="3" type="noConversion"/>
  </si>
  <si>
    <t>女減少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</si>
  <si>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月份</t>
    </r>
    <phoneticPr fontId="3" type="noConversion"/>
  </si>
  <si>
    <t>（配偶國籍：大陸港澳地區9人；外國籍4人）</t>
    <phoneticPr fontId="3" type="noConversion"/>
  </si>
  <si>
    <t>（配偶國籍：大陸港澳地區3人；外國籍0人）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</si>
  <si>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月份</t>
    </r>
    <phoneticPr fontId="3" type="noConversion"/>
  </si>
  <si>
    <t>（配偶國籍：大陸港澳地區6人；外國籍5人）</t>
    <phoneticPr fontId="3" type="noConversion"/>
  </si>
  <si>
    <t>（配偶國籍：大陸港澳地區3人；外國籍1人）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</si>
  <si>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月份</t>
    </r>
    <phoneticPr fontId="3" type="noConversion"/>
  </si>
  <si>
    <t>（配偶國籍：大陸港澳地區2人；外國籍12人）</t>
    <phoneticPr fontId="3" type="noConversion"/>
  </si>
  <si>
    <t>（配偶國籍：大陸港澳地區3人；外國籍4人）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</si>
  <si>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月份</t>
    </r>
    <phoneticPr fontId="3" type="noConversion"/>
  </si>
  <si>
    <t>（配偶國籍：大陸港澳地區1人；外國籍9人）</t>
    <phoneticPr fontId="3" type="noConversion"/>
  </si>
  <si>
    <t>（配偶國籍：大陸港澳地區2人；外國籍1人）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</si>
  <si>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月份</t>
    </r>
    <phoneticPr fontId="3" type="noConversion"/>
  </si>
  <si>
    <t>（配偶國籍：大陸港澳地區4人；外國籍4人）</t>
    <phoneticPr fontId="3" type="noConversion"/>
  </si>
  <si>
    <t>（配偶國籍：大陸港澳地區1人；外國籍1人）</t>
    <phoneticPr fontId="3" type="noConversion"/>
  </si>
  <si>
    <r>
      <t>（生母國籍：大陸港澳地區1人；外國籍0人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大陸港澳地區1人；外國籍0人</t>
    </r>
    <r>
      <rPr>
        <sz val="14"/>
        <rFont val="新細明體"/>
        <family val="1"/>
        <charset val="136"/>
      </rPr>
      <t>）</t>
    </r>
    <phoneticPr fontId="3" type="noConversion"/>
  </si>
  <si>
    <r>
      <t>（生母國籍：大陸港澳地區1人；外國籍1人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大陸港澳地區0人；外國籍3人</t>
    </r>
    <r>
      <rPr>
        <sz val="14"/>
        <rFont val="新細明體"/>
        <family val="1"/>
        <charset val="136"/>
      </rPr>
      <t>）</t>
    </r>
    <phoneticPr fontId="3" type="noConversion"/>
  </si>
  <si>
    <r>
      <t>（生母國籍：大陸港澳地區1人；外國籍0人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大陸港澳地區0人；外國籍0人</t>
    </r>
    <r>
      <rPr>
        <sz val="14"/>
        <rFont val="新細明體"/>
        <family val="1"/>
        <charset val="136"/>
      </rPr>
      <t>）</t>
    </r>
    <phoneticPr fontId="3" type="noConversion"/>
  </si>
  <si>
    <r>
      <t>（生母國籍：大陸港澳地區0人；外國籍0人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大陸港澳地區0人；外國籍0人</t>
    </r>
    <r>
      <rPr>
        <sz val="14"/>
        <rFont val="新細明體"/>
        <family val="1"/>
        <charset val="136"/>
      </rPr>
      <t>）</t>
    </r>
    <phoneticPr fontId="3" type="noConversion"/>
  </si>
  <si>
    <r>
      <t>（生母國籍：大陸港澳地區2人；外國籍4人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大陸港澳地區0人；外國籍2人</t>
    </r>
    <r>
      <rPr>
        <sz val="14"/>
        <rFont val="新細明體"/>
        <family val="1"/>
        <charset val="136"/>
      </rPr>
      <t>）</t>
    </r>
    <phoneticPr fontId="3" type="noConversion"/>
  </si>
  <si>
    <r>
      <t>（生母國籍：大陸港澳地區1人；外國籍2人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大陸港澳地區0人；外國籍2人</t>
    </r>
    <r>
      <rPr>
        <sz val="14"/>
        <rFont val="新細明體"/>
        <family val="1"/>
        <charset val="136"/>
      </rPr>
      <t>）</t>
    </r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</si>
  <si>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月份</t>
    </r>
    <phoneticPr fontId="3" type="noConversion"/>
  </si>
  <si>
    <r>
      <t>（生母國籍：大陸港澳地區4人；外國籍1人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大陸港澳地區0人；外國籍0人</t>
    </r>
    <r>
      <rPr>
        <sz val="14"/>
        <rFont val="新細明體"/>
        <family val="1"/>
        <charset val="136"/>
      </rPr>
      <t>）</t>
    </r>
    <phoneticPr fontId="3" type="noConversion"/>
  </si>
  <si>
    <t>（配偶國籍：大陸港澳地區3人；外國籍7人）</t>
    <phoneticPr fontId="3" type="noConversion"/>
  </si>
  <si>
    <t>（配偶國籍：大陸港澳地區2人；外國籍1人）</t>
    <phoneticPr fontId="3" type="noConversion"/>
  </si>
  <si>
    <r>
      <t>民國</t>
    </r>
    <r>
      <rPr>
        <sz val="14"/>
        <rFont val="Times New Roman"/>
        <family val="1"/>
      </rP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月份</t>
    </r>
    <phoneticPr fontId="3" type="noConversion"/>
  </si>
  <si>
    <r>
      <t>（生母國籍：大陸港澳地區0人；外國籍1人</t>
    </r>
    <r>
      <rPr>
        <sz val="14"/>
        <rFont val="新細明體"/>
        <family val="1"/>
        <charset val="136"/>
      </rPr>
      <t>）</t>
    </r>
    <r>
      <rPr>
        <sz val="14"/>
        <rFont val="標楷體"/>
        <family val="4"/>
        <charset val="136"/>
      </rPr>
      <t xml:space="preserve">                           </t>
    </r>
    <r>
      <rPr>
        <sz val="14"/>
        <rFont val="新細明體"/>
        <family val="1"/>
        <charset val="136"/>
      </rPr>
      <t>（</t>
    </r>
    <r>
      <rPr>
        <sz val="14"/>
        <rFont val="標楷體"/>
        <family val="4"/>
        <charset val="136"/>
      </rPr>
      <t>生父國籍</t>
    </r>
    <r>
      <rPr>
        <sz val="14"/>
        <rFont val="新細明體"/>
        <family val="1"/>
        <charset val="136"/>
      </rPr>
      <t>：</t>
    </r>
    <r>
      <rPr>
        <sz val="14"/>
        <rFont val="標楷體"/>
        <family val="4"/>
        <charset val="136"/>
      </rPr>
      <t>大陸港澳地區0人；外國籍0人</t>
    </r>
    <r>
      <rPr>
        <sz val="14"/>
        <rFont val="新細明體"/>
        <family val="1"/>
        <charset val="136"/>
      </rPr>
      <t>）</t>
    </r>
    <phoneticPr fontId="3" type="noConversion"/>
  </si>
  <si>
    <t>（配偶國籍：大陸港澳地區6人；外國籍7人）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</si>
</sst>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–&quot;#,##0;&quot;—&quot;"/>
    <numFmt numFmtId="177" formatCode="0&quot;戶&quot;;0&quot;戶&quot;"/>
    <numFmt numFmtId="178" formatCode="0&quot;人&quot;;0&quot;人&quot;"/>
    <numFmt numFmtId="179" formatCode="0&quot;人&quot;"/>
  </numFmts>
  <fonts count="17" x14ac:knownFonts="1">
    <font>
      <sz val="12"/>
      <name val="新細明體"/>
      <family val="1"/>
      <charset val="136"/>
    </font>
    <font>
      <b/>
      <sz val="2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sz val="14"/>
      <color theme="0"/>
      <name val="標楷體"/>
      <family val="4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indexed="53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b/>
      <sz val="14"/>
      <color indexed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Continuous" vertical="distributed"/>
    </xf>
    <xf numFmtId="0" fontId="4" fillId="0" borderId="7" xfId="0" applyFont="1" applyBorder="1"/>
    <xf numFmtId="176" fontId="4" fillId="0" borderId="7" xfId="0" applyNumberFormat="1" applyFont="1" applyBorder="1" applyAlignment="1">
      <alignment horizontal="right"/>
    </xf>
    <xf numFmtId="176" fontId="4" fillId="0" borderId="7" xfId="0" applyNumberFormat="1" applyFont="1" applyBorder="1"/>
    <xf numFmtId="176" fontId="4" fillId="0" borderId="7" xfId="0" applyNumberFormat="1" applyFont="1" applyBorder="1" applyAlignment="1">
      <alignment wrapText="1"/>
    </xf>
    <xf numFmtId="176" fontId="4" fillId="0" borderId="8" xfId="0" applyNumberFormat="1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177" fontId="4" fillId="0" borderId="10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0" borderId="0" xfId="0" applyFont="1"/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/>
    <xf numFmtId="0" fontId="8" fillId="0" borderId="12" xfId="0" applyFont="1" applyBorder="1"/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0" xfId="0" applyFont="1"/>
    <xf numFmtId="0" fontId="4" fillId="0" borderId="16" xfId="0" applyFont="1" applyBorder="1"/>
    <xf numFmtId="0" fontId="6" fillId="0" borderId="16" xfId="0" applyFont="1" applyBorder="1"/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177" fontId="4" fillId="0" borderId="19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left" vertical="center"/>
    </xf>
    <xf numFmtId="179" fontId="4" fillId="0" borderId="19" xfId="0" applyNumberFormat="1" applyFont="1" applyBorder="1" applyAlignment="1">
      <alignment horizontal="left" vertical="center"/>
    </xf>
    <xf numFmtId="178" fontId="4" fillId="0" borderId="19" xfId="0" applyNumberFormat="1" applyFont="1" applyBorder="1" applyAlignment="1">
      <alignment horizontal="left" vertical="center" wrapText="1"/>
    </xf>
    <xf numFmtId="179" fontId="4" fillId="0" borderId="20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176" fontId="4" fillId="0" borderId="21" xfId="0" applyNumberFormat="1" applyFont="1" applyBorder="1"/>
    <xf numFmtId="0" fontId="4" fillId="0" borderId="1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indent="5"/>
    </xf>
    <xf numFmtId="0" fontId="1" fillId="0" borderId="2" xfId="0" applyFont="1" applyBorder="1" applyAlignment="1">
      <alignment horizontal="distributed" vertical="center" indent="5"/>
    </xf>
    <xf numFmtId="0" fontId="1" fillId="0" borderId="3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/>
    <xf numFmtId="0" fontId="0" fillId="0" borderId="7" xfId="0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zoomScale="119" zoomScaleNormal="119" workbookViewId="0">
      <pane ySplit="4" topLeftCell="A80" activePane="bottomLeft" state="frozen"/>
      <selection pane="bottomLeft" activeCell="O66" sqref="O66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140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358</v>
      </c>
      <c r="D5" s="6">
        <v>305</v>
      </c>
      <c r="E5" s="6">
        <v>381</v>
      </c>
      <c r="F5" s="6">
        <f>SUM(D5:E5)</f>
        <v>686</v>
      </c>
      <c r="G5" s="7">
        <v>3</v>
      </c>
      <c r="H5" s="8">
        <v>1</v>
      </c>
      <c r="I5" s="8">
        <v>1</v>
      </c>
      <c r="J5" s="8">
        <v>1</v>
      </c>
      <c r="K5" s="8">
        <v>2</v>
      </c>
      <c r="L5" s="8">
        <v>1</v>
      </c>
      <c r="M5" s="9">
        <v>0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952</v>
      </c>
      <c r="D6" s="6">
        <v>780</v>
      </c>
      <c r="E6" s="6">
        <v>903</v>
      </c>
      <c r="F6" s="6">
        <f t="shared" ref="F6:F69" si="0">SUM(D6:E6)</f>
        <v>1683</v>
      </c>
      <c r="G6" s="7">
        <v>9</v>
      </c>
      <c r="H6" s="8">
        <v>9</v>
      </c>
      <c r="I6" s="8">
        <v>1</v>
      </c>
      <c r="J6" s="8">
        <v>2</v>
      </c>
      <c r="K6" s="8">
        <v>0</v>
      </c>
      <c r="L6" s="8">
        <v>4</v>
      </c>
      <c r="M6" s="9">
        <v>2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559</v>
      </c>
      <c r="D7" s="6">
        <v>570</v>
      </c>
      <c r="E7" s="6">
        <v>595</v>
      </c>
      <c r="F7" s="6">
        <f t="shared" si="0"/>
        <v>1165</v>
      </c>
      <c r="G7" s="7">
        <v>3</v>
      </c>
      <c r="H7" s="8">
        <v>6</v>
      </c>
      <c r="I7" s="8">
        <v>1</v>
      </c>
      <c r="J7" s="8">
        <v>1</v>
      </c>
      <c r="K7" s="8">
        <v>1</v>
      </c>
      <c r="L7" s="8">
        <v>2</v>
      </c>
      <c r="M7" s="9">
        <v>1</v>
      </c>
      <c r="N7" s="10">
        <v>1</v>
      </c>
    </row>
    <row r="8" spans="1:15" ht="19.8" x14ac:dyDescent="0.4">
      <c r="A8" s="11" t="s">
        <v>10</v>
      </c>
      <c r="B8" s="6">
        <v>10</v>
      </c>
      <c r="C8" s="6">
        <v>843</v>
      </c>
      <c r="D8" s="6">
        <v>781</v>
      </c>
      <c r="E8" s="6">
        <v>901</v>
      </c>
      <c r="F8" s="6">
        <f t="shared" si="0"/>
        <v>1682</v>
      </c>
      <c r="G8" s="7">
        <v>10</v>
      </c>
      <c r="H8" s="8">
        <v>6</v>
      </c>
      <c r="I8" s="8">
        <v>2</v>
      </c>
      <c r="J8" s="8">
        <v>4</v>
      </c>
      <c r="K8" s="8">
        <v>1</v>
      </c>
      <c r="L8" s="8">
        <v>1</v>
      </c>
      <c r="M8" s="9">
        <v>0</v>
      </c>
      <c r="N8" s="10">
        <v>0</v>
      </c>
    </row>
    <row r="9" spans="1:15" ht="19.8" x14ac:dyDescent="0.4">
      <c r="A9" s="5" t="s">
        <v>11</v>
      </c>
      <c r="B9" s="6">
        <v>7</v>
      </c>
      <c r="C9" s="6">
        <v>809</v>
      </c>
      <c r="D9" s="6">
        <v>677</v>
      </c>
      <c r="E9" s="6">
        <v>829</v>
      </c>
      <c r="F9" s="6">
        <f t="shared" si="0"/>
        <v>1506</v>
      </c>
      <c r="G9" s="7">
        <v>7</v>
      </c>
      <c r="H9" s="8">
        <v>6</v>
      </c>
      <c r="I9" s="8">
        <v>1</v>
      </c>
      <c r="J9" s="8">
        <v>2</v>
      </c>
      <c r="K9" s="8">
        <v>0</v>
      </c>
      <c r="L9" s="8">
        <v>0</v>
      </c>
      <c r="M9" s="9">
        <v>0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761</v>
      </c>
      <c r="D10" s="6">
        <v>692</v>
      </c>
      <c r="E10" s="6">
        <v>771</v>
      </c>
      <c r="F10" s="6">
        <f t="shared" si="0"/>
        <v>1463</v>
      </c>
      <c r="G10" s="7">
        <v>5</v>
      </c>
      <c r="H10" s="8">
        <v>8</v>
      </c>
      <c r="I10" s="8">
        <v>0</v>
      </c>
      <c r="J10" s="8">
        <v>1</v>
      </c>
      <c r="K10" s="8">
        <v>0</v>
      </c>
      <c r="L10" s="8">
        <v>0</v>
      </c>
      <c r="M10" s="9">
        <v>0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1267</v>
      </c>
      <c r="D11" s="6">
        <v>992</v>
      </c>
      <c r="E11" s="6">
        <v>1210</v>
      </c>
      <c r="F11" s="6">
        <f t="shared" si="0"/>
        <v>2202</v>
      </c>
      <c r="G11" s="7">
        <v>7</v>
      </c>
      <c r="H11" s="8">
        <v>10</v>
      </c>
      <c r="I11" s="8">
        <v>2</v>
      </c>
      <c r="J11" s="8">
        <v>1</v>
      </c>
      <c r="K11" s="8">
        <v>0</v>
      </c>
      <c r="L11" s="8">
        <v>0</v>
      </c>
      <c r="M11" s="9">
        <v>1</v>
      </c>
      <c r="N11" s="10">
        <v>0</v>
      </c>
    </row>
    <row r="12" spans="1:15" ht="19.8" x14ac:dyDescent="0.4">
      <c r="A12" s="11" t="s">
        <v>14</v>
      </c>
      <c r="B12" s="6">
        <v>7</v>
      </c>
      <c r="C12" s="6">
        <v>254</v>
      </c>
      <c r="D12" s="6">
        <v>237</v>
      </c>
      <c r="E12" s="6">
        <v>277</v>
      </c>
      <c r="F12" s="6">
        <f t="shared" si="0"/>
        <v>514</v>
      </c>
      <c r="G12" s="7">
        <v>0</v>
      </c>
      <c r="H12" s="8">
        <v>0</v>
      </c>
      <c r="I12" s="8">
        <v>1</v>
      </c>
      <c r="J12" s="8">
        <v>5</v>
      </c>
      <c r="K12" s="8">
        <v>0</v>
      </c>
      <c r="L12" s="8">
        <v>1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1066</v>
      </c>
      <c r="D13" s="6">
        <v>941</v>
      </c>
      <c r="E13" s="6">
        <v>1070</v>
      </c>
      <c r="F13" s="6">
        <f t="shared" si="0"/>
        <v>2011</v>
      </c>
      <c r="G13" s="7">
        <v>10</v>
      </c>
      <c r="H13" s="8">
        <v>7</v>
      </c>
      <c r="I13" s="8">
        <v>1</v>
      </c>
      <c r="J13" s="8">
        <v>2</v>
      </c>
      <c r="K13" s="8">
        <v>0</v>
      </c>
      <c r="L13" s="8">
        <v>0</v>
      </c>
      <c r="M13" s="9">
        <v>0</v>
      </c>
      <c r="N13" s="10">
        <v>2</v>
      </c>
    </row>
    <row r="14" spans="1:15" ht="19.8" x14ac:dyDescent="0.4">
      <c r="A14" s="11" t="s">
        <v>16</v>
      </c>
      <c r="B14" s="6">
        <v>19</v>
      </c>
      <c r="C14" s="6">
        <v>2559</v>
      </c>
      <c r="D14" s="6">
        <v>2012</v>
      </c>
      <c r="E14" s="6">
        <v>2414</v>
      </c>
      <c r="F14" s="6">
        <f t="shared" si="0"/>
        <v>4426</v>
      </c>
      <c r="G14" s="7">
        <v>23</v>
      </c>
      <c r="H14" s="8">
        <v>22</v>
      </c>
      <c r="I14" s="8">
        <v>10</v>
      </c>
      <c r="J14" s="8">
        <v>14</v>
      </c>
      <c r="K14" s="8">
        <v>1</v>
      </c>
      <c r="L14" s="8">
        <v>1</v>
      </c>
      <c r="M14" s="9">
        <v>1</v>
      </c>
      <c r="N14" s="10">
        <v>2</v>
      </c>
    </row>
    <row r="15" spans="1:15" ht="19.8" x14ac:dyDescent="0.4">
      <c r="A15" s="5" t="s">
        <v>17</v>
      </c>
      <c r="B15" s="6">
        <v>10</v>
      </c>
      <c r="C15" s="6">
        <v>430</v>
      </c>
      <c r="D15" s="6">
        <v>452</v>
      </c>
      <c r="E15" s="6">
        <v>482</v>
      </c>
      <c r="F15" s="6">
        <f t="shared" si="0"/>
        <v>934</v>
      </c>
      <c r="G15" s="7">
        <v>4</v>
      </c>
      <c r="H15" s="8">
        <v>7</v>
      </c>
      <c r="I15" s="8">
        <v>0</v>
      </c>
      <c r="J15" s="8">
        <v>3</v>
      </c>
      <c r="K15" s="8">
        <v>0</v>
      </c>
      <c r="L15" s="8">
        <v>2</v>
      </c>
      <c r="M15" s="9">
        <v>0</v>
      </c>
      <c r="N15" s="10">
        <v>1</v>
      </c>
    </row>
    <row r="16" spans="1:15" ht="19.8" x14ac:dyDescent="0.4">
      <c r="A16" s="11" t="s">
        <v>18</v>
      </c>
      <c r="B16" s="6">
        <v>15</v>
      </c>
      <c r="C16" s="6">
        <v>888</v>
      </c>
      <c r="D16" s="6">
        <v>727</v>
      </c>
      <c r="E16" s="6">
        <v>831</v>
      </c>
      <c r="F16" s="6">
        <f t="shared" si="0"/>
        <v>1558</v>
      </c>
      <c r="G16" s="7">
        <v>6</v>
      </c>
      <c r="H16" s="8">
        <v>7</v>
      </c>
      <c r="I16" s="8">
        <v>3</v>
      </c>
      <c r="J16" s="8">
        <v>4</v>
      </c>
      <c r="K16" s="8">
        <v>0</v>
      </c>
      <c r="L16" s="8">
        <v>2</v>
      </c>
      <c r="M16" s="9">
        <v>2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954</v>
      </c>
      <c r="D17" s="6">
        <v>877</v>
      </c>
      <c r="E17" s="6">
        <v>940</v>
      </c>
      <c r="F17" s="6">
        <f t="shared" si="0"/>
        <v>1817</v>
      </c>
      <c r="G17" s="7">
        <v>4</v>
      </c>
      <c r="H17" s="8">
        <v>9</v>
      </c>
      <c r="I17" s="8">
        <v>1</v>
      </c>
      <c r="J17" s="8">
        <v>8</v>
      </c>
      <c r="K17" s="8">
        <v>0</v>
      </c>
      <c r="L17" s="8">
        <v>1</v>
      </c>
      <c r="M17" s="9">
        <v>1</v>
      </c>
      <c r="N17" s="10">
        <v>0</v>
      </c>
    </row>
    <row r="18" spans="1:15" ht="19.8" x14ac:dyDescent="0.4">
      <c r="A18" s="11" t="s">
        <v>20</v>
      </c>
      <c r="B18" s="6">
        <v>15</v>
      </c>
      <c r="C18" s="6">
        <v>655</v>
      </c>
      <c r="D18" s="6">
        <v>579</v>
      </c>
      <c r="E18" s="6">
        <v>663</v>
      </c>
      <c r="F18" s="6">
        <f t="shared" si="0"/>
        <v>1242</v>
      </c>
      <c r="G18" s="7">
        <v>4</v>
      </c>
      <c r="H18" s="8">
        <v>6</v>
      </c>
      <c r="I18" s="8">
        <v>0</v>
      </c>
      <c r="J18" s="8">
        <v>1</v>
      </c>
      <c r="K18" s="8">
        <v>0</v>
      </c>
      <c r="L18" s="8">
        <v>2</v>
      </c>
      <c r="M18" s="9">
        <v>0</v>
      </c>
      <c r="N18" s="10">
        <v>0</v>
      </c>
    </row>
    <row r="19" spans="1:15" ht="19.8" x14ac:dyDescent="0.4">
      <c r="A19" s="5" t="s">
        <v>21</v>
      </c>
      <c r="B19" s="6">
        <v>23</v>
      </c>
      <c r="C19" s="6">
        <v>807</v>
      </c>
      <c r="D19" s="6">
        <v>887</v>
      </c>
      <c r="E19" s="6">
        <v>870</v>
      </c>
      <c r="F19" s="6">
        <f t="shared" si="0"/>
        <v>1757</v>
      </c>
      <c r="G19" s="7">
        <v>9</v>
      </c>
      <c r="H19" s="8">
        <v>5</v>
      </c>
      <c r="I19" s="8">
        <v>1</v>
      </c>
      <c r="J19" s="8">
        <v>1</v>
      </c>
      <c r="K19" s="8">
        <v>1</v>
      </c>
      <c r="L19" s="8">
        <v>2</v>
      </c>
      <c r="M19" s="9">
        <v>1</v>
      </c>
      <c r="N19" s="10">
        <v>1</v>
      </c>
    </row>
    <row r="20" spans="1:15" ht="19.8" x14ac:dyDescent="0.4">
      <c r="A20" s="11" t="s">
        <v>22</v>
      </c>
      <c r="B20" s="6">
        <v>19</v>
      </c>
      <c r="C20" s="6">
        <v>543</v>
      </c>
      <c r="D20" s="6">
        <v>546</v>
      </c>
      <c r="E20" s="6">
        <v>601</v>
      </c>
      <c r="F20" s="6">
        <f t="shared" si="0"/>
        <v>1147</v>
      </c>
      <c r="G20" s="7">
        <v>4</v>
      </c>
      <c r="H20" s="8">
        <v>5</v>
      </c>
      <c r="I20" s="8">
        <v>0</v>
      </c>
      <c r="J20" s="8">
        <v>0</v>
      </c>
      <c r="K20" s="8">
        <v>1</v>
      </c>
      <c r="L20" s="8">
        <v>1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1550</v>
      </c>
      <c r="D21" s="6">
        <v>1395</v>
      </c>
      <c r="E21" s="6">
        <v>1643</v>
      </c>
      <c r="F21" s="6">
        <f t="shared" si="0"/>
        <v>3038</v>
      </c>
      <c r="G21" s="7">
        <v>4</v>
      </c>
      <c r="H21" s="8">
        <v>14</v>
      </c>
      <c r="I21" s="8">
        <v>10</v>
      </c>
      <c r="J21" s="8">
        <v>5</v>
      </c>
      <c r="K21" s="8">
        <v>0</v>
      </c>
      <c r="L21" s="8">
        <v>4</v>
      </c>
      <c r="M21" s="9">
        <v>1</v>
      </c>
      <c r="N21" s="10">
        <v>0</v>
      </c>
    </row>
    <row r="22" spans="1:15" ht="19.8" x14ac:dyDescent="0.4">
      <c r="A22" s="11" t="s">
        <v>24</v>
      </c>
      <c r="B22" s="6">
        <v>22</v>
      </c>
      <c r="C22" s="6">
        <v>1050</v>
      </c>
      <c r="D22" s="6">
        <v>1006</v>
      </c>
      <c r="E22" s="6">
        <v>1161</v>
      </c>
      <c r="F22" s="6">
        <f t="shared" si="0"/>
        <v>2167</v>
      </c>
      <c r="G22" s="7">
        <v>8</v>
      </c>
      <c r="H22" s="8">
        <v>18</v>
      </c>
      <c r="I22" s="8">
        <v>7</v>
      </c>
      <c r="J22" s="8">
        <v>9</v>
      </c>
      <c r="K22" s="8">
        <v>0</v>
      </c>
      <c r="L22" s="8">
        <v>3</v>
      </c>
      <c r="M22" s="9">
        <v>1</v>
      </c>
      <c r="N22" s="10">
        <v>1</v>
      </c>
    </row>
    <row r="23" spans="1:15" ht="19.8" x14ac:dyDescent="0.4">
      <c r="A23" s="5" t="s">
        <v>25</v>
      </c>
      <c r="B23" s="6">
        <v>29</v>
      </c>
      <c r="C23" s="6">
        <v>1707</v>
      </c>
      <c r="D23" s="6">
        <v>1526</v>
      </c>
      <c r="E23" s="6">
        <v>1747</v>
      </c>
      <c r="F23" s="6">
        <f t="shared" si="0"/>
        <v>3273</v>
      </c>
      <c r="G23" s="7">
        <v>10</v>
      </c>
      <c r="H23" s="8">
        <v>16</v>
      </c>
      <c r="I23" s="8">
        <v>4</v>
      </c>
      <c r="J23" s="8">
        <v>8</v>
      </c>
      <c r="K23" s="8">
        <v>1</v>
      </c>
      <c r="L23" s="8">
        <v>4</v>
      </c>
      <c r="M23" s="9">
        <v>0</v>
      </c>
      <c r="N23" s="10">
        <v>0</v>
      </c>
    </row>
    <row r="24" spans="1:15" ht="19.8" x14ac:dyDescent="0.4">
      <c r="A24" s="11" t="s">
        <v>26</v>
      </c>
      <c r="B24" s="6">
        <v>20</v>
      </c>
      <c r="C24" s="6">
        <v>898</v>
      </c>
      <c r="D24" s="6">
        <v>980</v>
      </c>
      <c r="E24" s="6">
        <v>994</v>
      </c>
      <c r="F24" s="6">
        <f t="shared" si="0"/>
        <v>1974</v>
      </c>
      <c r="G24" s="7">
        <v>8</v>
      </c>
      <c r="H24" s="8">
        <v>12</v>
      </c>
      <c r="I24" s="8">
        <v>4</v>
      </c>
      <c r="J24" s="8">
        <v>4</v>
      </c>
      <c r="K24" s="8">
        <v>0</v>
      </c>
      <c r="L24" s="8">
        <v>1</v>
      </c>
      <c r="M24" s="9">
        <v>0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1896</v>
      </c>
      <c r="D25" s="6">
        <v>1630</v>
      </c>
      <c r="E25" s="6">
        <v>1408</v>
      </c>
      <c r="F25" s="6">
        <f t="shared" si="0"/>
        <v>3038</v>
      </c>
      <c r="G25" s="7">
        <v>9</v>
      </c>
      <c r="H25" s="8">
        <v>18</v>
      </c>
      <c r="I25" s="8">
        <v>26</v>
      </c>
      <c r="J25" s="8">
        <v>8</v>
      </c>
      <c r="K25" s="8">
        <v>1</v>
      </c>
      <c r="L25" s="8">
        <v>3</v>
      </c>
      <c r="M25" s="9">
        <v>2</v>
      </c>
      <c r="N25" s="10">
        <v>0</v>
      </c>
    </row>
    <row r="26" spans="1:15" ht="19.8" x14ac:dyDescent="0.4">
      <c r="A26" s="11" t="s">
        <v>28</v>
      </c>
      <c r="B26" s="6">
        <v>21</v>
      </c>
      <c r="C26" s="6">
        <v>2037</v>
      </c>
      <c r="D26" s="6">
        <v>1872</v>
      </c>
      <c r="E26" s="6">
        <v>2191</v>
      </c>
      <c r="F26" s="6">
        <f t="shared" si="0"/>
        <v>4063</v>
      </c>
      <c r="G26" s="7">
        <v>18</v>
      </c>
      <c r="H26" s="8">
        <v>24</v>
      </c>
      <c r="I26" s="8">
        <v>19</v>
      </c>
      <c r="J26" s="8">
        <v>9</v>
      </c>
      <c r="K26" s="8">
        <v>1</v>
      </c>
      <c r="L26" s="8">
        <v>2</v>
      </c>
      <c r="M26" s="9">
        <v>3</v>
      </c>
      <c r="N26" s="10">
        <v>0</v>
      </c>
    </row>
    <row r="27" spans="1:15" ht="19.8" x14ac:dyDescent="0.4">
      <c r="A27" s="5" t="s">
        <v>29</v>
      </c>
      <c r="B27" s="6">
        <v>13</v>
      </c>
      <c r="C27" s="6">
        <v>1177</v>
      </c>
      <c r="D27" s="6">
        <v>1335</v>
      </c>
      <c r="E27" s="6">
        <v>1604</v>
      </c>
      <c r="F27" s="6">
        <f t="shared" si="0"/>
        <v>2939</v>
      </c>
      <c r="G27" s="7">
        <v>21</v>
      </c>
      <c r="H27" s="8">
        <v>13</v>
      </c>
      <c r="I27" s="8">
        <v>14</v>
      </c>
      <c r="J27" s="8">
        <v>10</v>
      </c>
      <c r="K27" s="8">
        <v>1</v>
      </c>
      <c r="L27" s="8">
        <v>1</v>
      </c>
      <c r="M27" s="9">
        <v>3</v>
      </c>
      <c r="N27" s="10">
        <v>1</v>
      </c>
      <c r="O27" s="56"/>
    </row>
    <row r="28" spans="1:15" ht="19.8" x14ac:dyDescent="0.4">
      <c r="A28" s="11" t="s">
        <v>30</v>
      </c>
      <c r="B28" s="6">
        <v>16</v>
      </c>
      <c r="C28" s="6">
        <v>1135</v>
      </c>
      <c r="D28" s="6">
        <v>1283</v>
      </c>
      <c r="E28" s="6">
        <v>1539</v>
      </c>
      <c r="F28" s="6">
        <f t="shared" si="0"/>
        <v>2822</v>
      </c>
      <c r="G28" s="7">
        <v>5</v>
      </c>
      <c r="H28" s="8">
        <v>12</v>
      </c>
      <c r="I28" s="8">
        <v>4</v>
      </c>
      <c r="J28" s="8">
        <v>6</v>
      </c>
      <c r="K28" s="8">
        <v>1</v>
      </c>
      <c r="L28" s="8">
        <v>1</v>
      </c>
      <c r="M28" s="9">
        <v>4</v>
      </c>
      <c r="N28" s="10">
        <v>0</v>
      </c>
    </row>
    <row r="29" spans="1:15" ht="19.8" x14ac:dyDescent="0.4">
      <c r="A29" s="5" t="s">
        <v>31</v>
      </c>
      <c r="B29" s="6">
        <v>13</v>
      </c>
      <c r="C29" s="6">
        <v>947</v>
      </c>
      <c r="D29" s="6">
        <v>958</v>
      </c>
      <c r="E29" s="6">
        <v>1145</v>
      </c>
      <c r="F29" s="6">
        <f t="shared" si="0"/>
        <v>2103</v>
      </c>
      <c r="G29" s="7">
        <v>14</v>
      </c>
      <c r="H29" s="8">
        <v>16</v>
      </c>
      <c r="I29" s="8">
        <v>4</v>
      </c>
      <c r="J29" s="8">
        <v>4</v>
      </c>
      <c r="K29" s="8">
        <v>2</v>
      </c>
      <c r="L29" s="8">
        <v>2</v>
      </c>
      <c r="M29" s="9">
        <v>0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305</v>
      </c>
      <c r="D30" s="6">
        <v>352</v>
      </c>
      <c r="E30" s="6">
        <v>345</v>
      </c>
      <c r="F30" s="6">
        <f t="shared" si="0"/>
        <v>697</v>
      </c>
      <c r="G30" s="7">
        <v>0</v>
      </c>
      <c r="H30" s="8">
        <v>5</v>
      </c>
      <c r="I30" s="8">
        <v>0</v>
      </c>
      <c r="J30" s="8">
        <v>0</v>
      </c>
      <c r="K30" s="8">
        <v>1</v>
      </c>
      <c r="L30" s="8">
        <v>0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616</v>
      </c>
      <c r="D31" s="6">
        <v>629</v>
      </c>
      <c r="E31" s="6">
        <v>624</v>
      </c>
      <c r="F31" s="6">
        <f t="shared" si="0"/>
        <v>1253</v>
      </c>
      <c r="G31" s="7">
        <v>3</v>
      </c>
      <c r="H31" s="8">
        <v>9</v>
      </c>
      <c r="I31" s="8">
        <v>5</v>
      </c>
      <c r="J31" s="8">
        <v>3</v>
      </c>
      <c r="K31" s="8">
        <v>0</v>
      </c>
      <c r="L31" s="8">
        <v>0</v>
      </c>
      <c r="M31" s="9">
        <v>1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1218</v>
      </c>
      <c r="D32" s="6">
        <v>1278</v>
      </c>
      <c r="E32" s="6">
        <v>1432</v>
      </c>
      <c r="F32" s="6">
        <f t="shared" si="0"/>
        <v>2710</v>
      </c>
      <c r="G32" s="7">
        <v>3</v>
      </c>
      <c r="H32" s="8">
        <v>10</v>
      </c>
      <c r="I32" s="8">
        <v>2</v>
      </c>
      <c r="J32" s="8">
        <v>5</v>
      </c>
      <c r="K32" s="8">
        <v>0</v>
      </c>
      <c r="L32" s="8">
        <v>4</v>
      </c>
      <c r="M32" s="9">
        <v>0</v>
      </c>
      <c r="N32" s="10">
        <v>0</v>
      </c>
    </row>
    <row r="33" spans="1:14" ht="19.8" x14ac:dyDescent="0.4">
      <c r="A33" s="5" t="s">
        <v>35</v>
      </c>
      <c r="B33" s="6">
        <v>16</v>
      </c>
      <c r="C33" s="6">
        <v>760</v>
      </c>
      <c r="D33" s="6">
        <v>732</v>
      </c>
      <c r="E33" s="6">
        <v>815</v>
      </c>
      <c r="F33" s="6">
        <f t="shared" si="0"/>
        <v>1547</v>
      </c>
      <c r="G33" s="7">
        <v>3</v>
      </c>
      <c r="H33" s="8">
        <v>11</v>
      </c>
      <c r="I33" s="8">
        <v>9</v>
      </c>
      <c r="J33" s="8">
        <v>2</v>
      </c>
      <c r="K33" s="8">
        <v>0</v>
      </c>
      <c r="L33" s="8">
        <v>4</v>
      </c>
      <c r="M33" s="9">
        <v>0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1387</v>
      </c>
      <c r="D34" s="6">
        <v>1363</v>
      </c>
      <c r="E34" s="6">
        <v>1477</v>
      </c>
      <c r="F34" s="6">
        <f t="shared" si="0"/>
        <v>2840</v>
      </c>
      <c r="G34" s="7">
        <v>6</v>
      </c>
      <c r="H34" s="8">
        <v>17</v>
      </c>
      <c r="I34" s="8">
        <v>11</v>
      </c>
      <c r="J34" s="8">
        <v>7</v>
      </c>
      <c r="K34" s="8">
        <v>0</v>
      </c>
      <c r="L34" s="8">
        <v>2</v>
      </c>
      <c r="M34" s="9">
        <v>1</v>
      </c>
      <c r="N34" s="10">
        <v>0</v>
      </c>
    </row>
    <row r="35" spans="1:14" ht="19.8" x14ac:dyDescent="0.4">
      <c r="A35" s="5" t="s">
        <v>37</v>
      </c>
      <c r="B35" s="6">
        <v>16</v>
      </c>
      <c r="C35" s="6">
        <v>958</v>
      </c>
      <c r="D35" s="6">
        <v>1017</v>
      </c>
      <c r="E35" s="6">
        <v>1251</v>
      </c>
      <c r="F35" s="6">
        <f t="shared" si="0"/>
        <v>2268</v>
      </c>
      <c r="G35" s="7">
        <v>11</v>
      </c>
      <c r="H35" s="8">
        <v>14</v>
      </c>
      <c r="I35" s="8">
        <v>9</v>
      </c>
      <c r="J35" s="8">
        <v>15</v>
      </c>
      <c r="K35" s="8">
        <v>0</v>
      </c>
      <c r="L35" s="8">
        <v>0</v>
      </c>
      <c r="M35" s="9">
        <v>0</v>
      </c>
      <c r="N35" s="10">
        <v>1</v>
      </c>
    </row>
    <row r="36" spans="1:14" ht="19.8" x14ac:dyDescent="0.4">
      <c r="A36" s="11" t="s">
        <v>38</v>
      </c>
      <c r="B36" s="6">
        <v>24</v>
      </c>
      <c r="C36" s="6">
        <v>1527</v>
      </c>
      <c r="D36" s="6">
        <v>1587</v>
      </c>
      <c r="E36" s="6">
        <v>1955</v>
      </c>
      <c r="F36" s="6">
        <f t="shared" si="0"/>
        <v>3542</v>
      </c>
      <c r="G36" s="7">
        <v>26</v>
      </c>
      <c r="H36" s="8">
        <v>31</v>
      </c>
      <c r="I36" s="8">
        <v>11</v>
      </c>
      <c r="J36" s="8">
        <v>8</v>
      </c>
      <c r="K36" s="8">
        <v>0</v>
      </c>
      <c r="L36" s="8">
        <v>5</v>
      </c>
      <c r="M36" s="9">
        <v>0</v>
      </c>
      <c r="N36" s="10">
        <v>0</v>
      </c>
    </row>
    <row r="37" spans="1:14" ht="19.8" x14ac:dyDescent="0.4">
      <c r="A37" s="5" t="s">
        <v>39</v>
      </c>
      <c r="B37" s="6">
        <v>22</v>
      </c>
      <c r="C37" s="6">
        <v>1403</v>
      </c>
      <c r="D37" s="6">
        <v>1546</v>
      </c>
      <c r="E37" s="6">
        <v>1862</v>
      </c>
      <c r="F37" s="6">
        <f t="shared" si="0"/>
        <v>3408</v>
      </c>
      <c r="G37" s="7">
        <v>20</v>
      </c>
      <c r="H37" s="8">
        <v>19</v>
      </c>
      <c r="I37" s="8">
        <v>5</v>
      </c>
      <c r="J37" s="8">
        <v>10</v>
      </c>
      <c r="K37" s="8">
        <v>1</v>
      </c>
      <c r="L37" s="8">
        <v>1</v>
      </c>
      <c r="M37" s="9">
        <v>1</v>
      </c>
      <c r="N37" s="10">
        <v>0</v>
      </c>
    </row>
    <row r="38" spans="1:14" ht="19.8" x14ac:dyDescent="0.4">
      <c r="A38" s="11" t="s">
        <v>40</v>
      </c>
      <c r="B38" s="6">
        <v>18</v>
      </c>
      <c r="C38" s="6">
        <v>913</v>
      </c>
      <c r="D38" s="6">
        <v>958</v>
      </c>
      <c r="E38" s="6">
        <v>1082</v>
      </c>
      <c r="F38" s="6">
        <f t="shared" si="0"/>
        <v>2040</v>
      </c>
      <c r="G38" s="7">
        <v>11</v>
      </c>
      <c r="H38" s="8">
        <v>21</v>
      </c>
      <c r="I38" s="8">
        <v>5</v>
      </c>
      <c r="J38" s="8">
        <v>5</v>
      </c>
      <c r="K38" s="8">
        <v>1</v>
      </c>
      <c r="L38" s="8">
        <v>1</v>
      </c>
      <c r="M38" s="9">
        <v>0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1112</v>
      </c>
      <c r="D39" s="6">
        <v>1335</v>
      </c>
      <c r="E39" s="6">
        <v>1610</v>
      </c>
      <c r="F39" s="6">
        <f t="shared" si="0"/>
        <v>2945</v>
      </c>
      <c r="G39" s="7">
        <v>20</v>
      </c>
      <c r="H39" s="8">
        <v>21</v>
      </c>
      <c r="I39" s="8">
        <v>14</v>
      </c>
      <c r="J39" s="8">
        <v>10</v>
      </c>
      <c r="K39" s="8">
        <v>0</v>
      </c>
      <c r="L39" s="8">
        <v>2</v>
      </c>
      <c r="M39" s="9">
        <v>0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1086</v>
      </c>
      <c r="D40" s="6">
        <v>1241</v>
      </c>
      <c r="E40" s="6">
        <v>1339</v>
      </c>
      <c r="F40" s="6">
        <f t="shared" si="0"/>
        <v>2580</v>
      </c>
      <c r="G40" s="7">
        <v>8</v>
      </c>
      <c r="H40" s="8">
        <v>11</v>
      </c>
      <c r="I40" s="8">
        <v>6</v>
      </c>
      <c r="J40" s="8">
        <v>7</v>
      </c>
      <c r="K40" s="8">
        <v>1</v>
      </c>
      <c r="L40" s="8">
        <v>0</v>
      </c>
      <c r="M40" s="9">
        <v>0</v>
      </c>
      <c r="N40" s="10">
        <v>0</v>
      </c>
    </row>
    <row r="41" spans="1:14" ht="19.8" x14ac:dyDescent="0.4">
      <c r="A41" s="5" t="s">
        <v>43</v>
      </c>
      <c r="B41" s="6">
        <v>19</v>
      </c>
      <c r="C41" s="6">
        <v>1598</v>
      </c>
      <c r="D41" s="6">
        <v>1560</v>
      </c>
      <c r="E41" s="6">
        <v>1818</v>
      </c>
      <c r="F41" s="6">
        <f t="shared" si="0"/>
        <v>3378</v>
      </c>
      <c r="G41" s="7">
        <v>13</v>
      </c>
      <c r="H41" s="8">
        <v>19</v>
      </c>
      <c r="I41" s="8">
        <v>5</v>
      </c>
      <c r="J41" s="8">
        <v>4</v>
      </c>
      <c r="K41" s="8">
        <v>1</v>
      </c>
      <c r="L41" s="8">
        <v>1</v>
      </c>
      <c r="M41" s="9">
        <v>2</v>
      </c>
      <c r="N41" s="10">
        <v>2</v>
      </c>
    </row>
    <row r="42" spans="1:14" ht="19.8" x14ac:dyDescent="0.4">
      <c r="A42" s="11" t="s">
        <v>44</v>
      </c>
      <c r="B42" s="6">
        <v>15</v>
      </c>
      <c r="C42" s="6">
        <v>707</v>
      </c>
      <c r="D42" s="6">
        <v>798</v>
      </c>
      <c r="E42" s="6">
        <v>897</v>
      </c>
      <c r="F42" s="6">
        <f t="shared" si="0"/>
        <v>1695</v>
      </c>
      <c r="G42" s="7">
        <v>9</v>
      </c>
      <c r="H42" s="8">
        <v>8</v>
      </c>
      <c r="I42" s="8">
        <v>0</v>
      </c>
      <c r="J42" s="8">
        <v>2</v>
      </c>
      <c r="K42" s="8">
        <v>0</v>
      </c>
      <c r="L42" s="8">
        <v>0</v>
      </c>
      <c r="M42" s="9">
        <v>0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612</v>
      </c>
      <c r="D43" s="6">
        <v>694</v>
      </c>
      <c r="E43" s="6">
        <v>671</v>
      </c>
      <c r="F43" s="6">
        <f t="shared" si="0"/>
        <v>1365</v>
      </c>
      <c r="G43" s="7">
        <v>4</v>
      </c>
      <c r="H43" s="8">
        <v>4</v>
      </c>
      <c r="I43" s="8">
        <v>2</v>
      </c>
      <c r="J43" s="8">
        <v>5</v>
      </c>
      <c r="K43" s="8">
        <v>0</v>
      </c>
      <c r="L43" s="8">
        <v>1</v>
      </c>
      <c r="M43" s="9">
        <v>0</v>
      </c>
      <c r="N43" s="10">
        <v>1</v>
      </c>
    </row>
    <row r="44" spans="1:14" ht="19.8" x14ac:dyDescent="0.4">
      <c r="A44" s="11" t="s">
        <v>46</v>
      </c>
      <c r="B44" s="6">
        <v>21</v>
      </c>
      <c r="C44" s="6">
        <v>813</v>
      </c>
      <c r="D44" s="6">
        <v>840</v>
      </c>
      <c r="E44" s="6">
        <v>859</v>
      </c>
      <c r="F44" s="6">
        <f t="shared" si="0"/>
        <v>1699</v>
      </c>
      <c r="G44" s="7">
        <v>2</v>
      </c>
      <c r="H44" s="8">
        <v>2</v>
      </c>
      <c r="I44" s="8">
        <v>0</v>
      </c>
      <c r="J44" s="8">
        <v>0</v>
      </c>
      <c r="K44" s="8">
        <v>0</v>
      </c>
      <c r="L44" s="8">
        <v>2</v>
      </c>
      <c r="M44" s="9">
        <v>1</v>
      </c>
      <c r="N44" s="10">
        <v>0</v>
      </c>
    </row>
    <row r="45" spans="1:14" ht="19.8" x14ac:dyDescent="0.4">
      <c r="A45" s="5" t="s">
        <v>47</v>
      </c>
      <c r="B45" s="6">
        <v>16</v>
      </c>
      <c r="C45" s="6">
        <v>1324</v>
      </c>
      <c r="D45" s="6">
        <v>1173</v>
      </c>
      <c r="E45" s="6">
        <v>1317</v>
      </c>
      <c r="F45" s="6">
        <f t="shared" si="0"/>
        <v>2490</v>
      </c>
      <c r="G45" s="7">
        <v>11</v>
      </c>
      <c r="H45" s="8">
        <v>11</v>
      </c>
      <c r="I45" s="8">
        <v>7</v>
      </c>
      <c r="J45" s="8">
        <v>4</v>
      </c>
      <c r="K45" s="8">
        <v>1</v>
      </c>
      <c r="L45" s="8">
        <v>4</v>
      </c>
      <c r="M45" s="9">
        <v>1</v>
      </c>
      <c r="N45" s="10">
        <v>0</v>
      </c>
    </row>
    <row r="46" spans="1:14" ht="19.8" x14ac:dyDescent="0.4">
      <c r="A46" s="11" t="s">
        <v>48</v>
      </c>
      <c r="B46" s="6">
        <v>22</v>
      </c>
      <c r="C46" s="6">
        <v>2191</v>
      </c>
      <c r="D46" s="6">
        <v>2115</v>
      </c>
      <c r="E46" s="6">
        <v>2288</v>
      </c>
      <c r="F46" s="6">
        <f t="shared" si="0"/>
        <v>4403</v>
      </c>
      <c r="G46" s="7">
        <v>30</v>
      </c>
      <c r="H46" s="8">
        <v>5</v>
      </c>
      <c r="I46" s="8">
        <v>8</v>
      </c>
      <c r="J46" s="8">
        <v>9</v>
      </c>
      <c r="K46" s="8">
        <v>1</v>
      </c>
      <c r="L46" s="8">
        <v>2</v>
      </c>
      <c r="M46" s="9">
        <v>2</v>
      </c>
      <c r="N46" s="10">
        <v>0</v>
      </c>
    </row>
    <row r="47" spans="1:14" ht="19.8" x14ac:dyDescent="0.4">
      <c r="A47" s="5" t="s">
        <v>49</v>
      </c>
      <c r="B47" s="6">
        <v>20</v>
      </c>
      <c r="C47" s="6">
        <v>883</v>
      </c>
      <c r="D47" s="6">
        <v>800</v>
      </c>
      <c r="E47" s="6">
        <v>964</v>
      </c>
      <c r="F47" s="6">
        <f t="shared" si="0"/>
        <v>1764</v>
      </c>
      <c r="G47" s="7">
        <v>9</v>
      </c>
      <c r="H47" s="8">
        <v>5</v>
      </c>
      <c r="I47" s="8">
        <v>0</v>
      </c>
      <c r="J47" s="8">
        <v>1</v>
      </c>
      <c r="K47" s="8">
        <v>0</v>
      </c>
      <c r="L47" s="8">
        <v>2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867</v>
      </c>
      <c r="D48" s="6">
        <v>919</v>
      </c>
      <c r="E48" s="6">
        <v>1030</v>
      </c>
      <c r="F48" s="6">
        <f t="shared" si="0"/>
        <v>1949</v>
      </c>
      <c r="G48" s="7">
        <v>8</v>
      </c>
      <c r="H48" s="8">
        <v>13</v>
      </c>
      <c r="I48" s="8">
        <v>3</v>
      </c>
      <c r="J48" s="8">
        <v>7</v>
      </c>
      <c r="K48" s="8">
        <v>0</v>
      </c>
      <c r="L48" s="8">
        <v>2</v>
      </c>
      <c r="M48" s="9">
        <v>0</v>
      </c>
      <c r="N48" s="10">
        <v>1</v>
      </c>
    </row>
    <row r="49" spans="1:14" ht="19.8" x14ac:dyDescent="0.4">
      <c r="A49" s="5" t="s">
        <v>51</v>
      </c>
      <c r="B49" s="6">
        <v>30</v>
      </c>
      <c r="C49" s="6">
        <v>2059</v>
      </c>
      <c r="D49" s="6">
        <v>2091</v>
      </c>
      <c r="E49" s="6">
        <v>2358</v>
      </c>
      <c r="F49" s="6">
        <f t="shared" si="0"/>
        <v>4449</v>
      </c>
      <c r="G49" s="7">
        <v>23</v>
      </c>
      <c r="H49" s="8">
        <v>19</v>
      </c>
      <c r="I49" s="8">
        <v>9</v>
      </c>
      <c r="J49" s="8">
        <v>5</v>
      </c>
      <c r="K49" s="8">
        <v>3</v>
      </c>
      <c r="L49" s="8">
        <v>4</v>
      </c>
      <c r="M49" s="9">
        <v>3</v>
      </c>
      <c r="N49" s="10">
        <v>1</v>
      </c>
    </row>
    <row r="50" spans="1:14" ht="19.8" x14ac:dyDescent="0.4">
      <c r="A50" s="11" t="s">
        <v>52</v>
      </c>
      <c r="B50" s="6">
        <v>20</v>
      </c>
      <c r="C50" s="6">
        <v>851</v>
      </c>
      <c r="D50" s="6">
        <v>863</v>
      </c>
      <c r="E50" s="6">
        <v>993</v>
      </c>
      <c r="F50" s="6">
        <f t="shared" si="0"/>
        <v>1856</v>
      </c>
      <c r="G50" s="7">
        <v>3</v>
      </c>
      <c r="H50" s="8">
        <v>12</v>
      </c>
      <c r="I50" s="8">
        <v>3</v>
      </c>
      <c r="J50" s="8">
        <v>3</v>
      </c>
      <c r="K50" s="8">
        <v>0</v>
      </c>
      <c r="L50" s="8">
        <v>2</v>
      </c>
      <c r="M50" s="9">
        <v>1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800</v>
      </c>
      <c r="D51" s="6">
        <v>743</v>
      </c>
      <c r="E51" s="6">
        <v>851</v>
      </c>
      <c r="F51" s="6">
        <f t="shared" si="0"/>
        <v>1594</v>
      </c>
      <c r="G51" s="7">
        <v>4</v>
      </c>
      <c r="H51" s="8">
        <v>4</v>
      </c>
      <c r="I51" s="8">
        <v>2</v>
      </c>
      <c r="J51" s="8">
        <v>0</v>
      </c>
      <c r="K51" s="8">
        <v>2</v>
      </c>
      <c r="L51" s="8">
        <v>3</v>
      </c>
      <c r="M51" s="9">
        <v>0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646</v>
      </c>
      <c r="D52" s="6">
        <v>657</v>
      </c>
      <c r="E52" s="6">
        <v>765</v>
      </c>
      <c r="F52" s="6">
        <f t="shared" si="0"/>
        <v>1422</v>
      </c>
      <c r="G52" s="7">
        <v>2</v>
      </c>
      <c r="H52" s="8">
        <v>3</v>
      </c>
      <c r="I52" s="8">
        <v>3</v>
      </c>
      <c r="J52" s="8">
        <v>0</v>
      </c>
      <c r="K52" s="8">
        <v>1</v>
      </c>
      <c r="L52" s="8">
        <v>2</v>
      </c>
      <c r="M52" s="9">
        <v>0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1469</v>
      </c>
      <c r="D53" s="6">
        <v>1420</v>
      </c>
      <c r="E53" s="6">
        <v>1530</v>
      </c>
      <c r="F53" s="6">
        <f t="shared" si="0"/>
        <v>2950</v>
      </c>
      <c r="G53" s="7">
        <v>8</v>
      </c>
      <c r="H53" s="8">
        <v>11</v>
      </c>
      <c r="I53" s="8">
        <v>10</v>
      </c>
      <c r="J53" s="8">
        <v>8</v>
      </c>
      <c r="K53" s="8">
        <v>1</v>
      </c>
      <c r="L53" s="8">
        <v>4</v>
      </c>
      <c r="M53" s="9">
        <v>3</v>
      </c>
      <c r="N53" s="10">
        <v>0</v>
      </c>
    </row>
    <row r="54" spans="1:14" ht="19.8" x14ac:dyDescent="0.4">
      <c r="A54" s="11" t="s">
        <v>56</v>
      </c>
      <c r="B54" s="6">
        <v>12</v>
      </c>
      <c r="C54" s="6">
        <v>599</v>
      </c>
      <c r="D54" s="6">
        <v>653</v>
      </c>
      <c r="E54" s="6">
        <v>639</v>
      </c>
      <c r="F54" s="6">
        <f t="shared" si="0"/>
        <v>1292</v>
      </c>
      <c r="G54" s="7">
        <v>6</v>
      </c>
      <c r="H54" s="8">
        <v>7</v>
      </c>
      <c r="I54" s="8">
        <v>3</v>
      </c>
      <c r="J54" s="8">
        <v>4</v>
      </c>
      <c r="K54" s="8">
        <v>0</v>
      </c>
      <c r="L54" s="8">
        <v>0</v>
      </c>
      <c r="M54" s="9">
        <v>0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450</v>
      </c>
      <c r="D55" s="6">
        <v>486</v>
      </c>
      <c r="E55" s="6">
        <v>523</v>
      </c>
      <c r="F55" s="6">
        <f t="shared" si="0"/>
        <v>1009</v>
      </c>
      <c r="G55" s="7">
        <v>0</v>
      </c>
      <c r="H55" s="8">
        <v>5</v>
      </c>
      <c r="I55" s="8">
        <v>3</v>
      </c>
      <c r="J55" s="8">
        <v>3</v>
      </c>
      <c r="K55" s="8">
        <v>0</v>
      </c>
      <c r="L55" s="8">
        <v>2</v>
      </c>
      <c r="M55" s="9">
        <v>0</v>
      </c>
      <c r="N55" s="10">
        <v>1</v>
      </c>
    </row>
    <row r="56" spans="1:14" ht="19.8" x14ac:dyDescent="0.4">
      <c r="A56" s="11" t="s">
        <v>58</v>
      </c>
      <c r="B56" s="6">
        <v>20</v>
      </c>
      <c r="C56" s="6">
        <v>833</v>
      </c>
      <c r="D56" s="6">
        <v>921</v>
      </c>
      <c r="E56" s="6">
        <v>915</v>
      </c>
      <c r="F56" s="6">
        <f t="shared" si="0"/>
        <v>1836</v>
      </c>
      <c r="G56" s="7">
        <v>4</v>
      </c>
      <c r="H56" s="8">
        <v>4</v>
      </c>
      <c r="I56" s="8">
        <v>0</v>
      </c>
      <c r="J56" s="8">
        <v>2</v>
      </c>
      <c r="K56" s="8">
        <v>0</v>
      </c>
      <c r="L56" s="8">
        <v>0</v>
      </c>
      <c r="M56" s="9">
        <v>0</v>
      </c>
      <c r="N56" s="10">
        <v>0</v>
      </c>
    </row>
    <row r="57" spans="1:14" ht="19.8" x14ac:dyDescent="0.4">
      <c r="A57" s="5" t="s">
        <v>59</v>
      </c>
      <c r="B57" s="6">
        <v>22</v>
      </c>
      <c r="C57" s="6">
        <v>923</v>
      </c>
      <c r="D57" s="6">
        <v>1013</v>
      </c>
      <c r="E57" s="6">
        <v>1039</v>
      </c>
      <c r="F57" s="6">
        <f t="shared" si="0"/>
        <v>2052</v>
      </c>
      <c r="G57" s="7">
        <v>6</v>
      </c>
      <c r="H57" s="8">
        <v>9</v>
      </c>
      <c r="I57" s="8">
        <v>2</v>
      </c>
      <c r="J57" s="8">
        <v>6</v>
      </c>
      <c r="K57" s="8">
        <v>1</v>
      </c>
      <c r="L57" s="8">
        <v>1</v>
      </c>
      <c r="M57" s="9">
        <v>2</v>
      </c>
      <c r="N57" s="10">
        <v>0</v>
      </c>
    </row>
    <row r="58" spans="1:14" ht="19.8" x14ac:dyDescent="0.4">
      <c r="A58" s="11" t="s">
        <v>60</v>
      </c>
      <c r="B58" s="6">
        <v>27</v>
      </c>
      <c r="C58" s="6">
        <v>1204</v>
      </c>
      <c r="D58" s="6">
        <v>1314</v>
      </c>
      <c r="E58" s="6">
        <v>1299</v>
      </c>
      <c r="F58" s="6">
        <f t="shared" si="0"/>
        <v>2613</v>
      </c>
      <c r="G58" s="7">
        <v>6</v>
      </c>
      <c r="H58" s="8">
        <v>8</v>
      </c>
      <c r="I58" s="8">
        <v>4</v>
      </c>
      <c r="J58" s="8">
        <v>4</v>
      </c>
      <c r="K58" s="8">
        <v>0</v>
      </c>
      <c r="L58" s="8">
        <v>2</v>
      </c>
      <c r="M58" s="9">
        <v>0</v>
      </c>
      <c r="N58" s="10">
        <v>0</v>
      </c>
    </row>
    <row r="59" spans="1:14" ht="19.8" x14ac:dyDescent="0.4">
      <c r="A59" s="5" t="s">
        <v>61</v>
      </c>
      <c r="B59" s="6">
        <v>35</v>
      </c>
      <c r="C59" s="6">
        <v>1117</v>
      </c>
      <c r="D59" s="6">
        <v>1297</v>
      </c>
      <c r="E59" s="6">
        <v>1289</v>
      </c>
      <c r="F59" s="6">
        <f t="shared" si="0"/>
        <v>2586</v>
      </c>
      <c r="G59" s="7">
        <v>14</v>
      </c>
      <c r="H59" s="8">
        <v>12</v>
      </c>
      <c r="I59" s="8">
        <v>0</v>
      </c>
      <c r="J59" s="8">
        <v>1</v>
      </c>
      <c r="K59" s="8">
        <v>1</v>
      </c>
      <c r="L59" s="8">
        <v>5</v>
      </c>
      <c r="M59" s="9">
        <v>0</v>
      </c>
      <c r="N59" s="10">
        <v>0</v>
      </c>
    </row>
    <row r="60" spans="1:14" ht="19.8" x14ac:dyDescent="0.4">
      <c r="A60" s="11" t="s">
        <v>62</v>
      </c>
      <c r="B60" s="6">
        <v>15</v>
      </c>
      <c r="C60" s="6">
        <v>1193</v>
      </c>
      <c r="D60" s="6">
        <v>1271</v>
      </c>
      <c r="E60" s="6">
        <v>1411</v>
      </c>
      <c r="F60" s="6">
        <f t="shared" si="0"/>
        <v>2682</v>
      </c>
      <c r="G60" s="7">
        <v>2</v>
      </c>
      <c r="H60" s="8">
        <v>9</v>
      </c>
      <c r="I60" s="8">
        <v>1</v>
      </c>
      <c r="J60" s="8">
        <v>1</v>
      </c>
      <c r="K60" s="8">
        <v>0</v>
      </c>
      <c r="L60" s="8">
        <v>0</v>
      </c>
      <c r="M60" s="9">
        <v>1</v>
      </c>
      <c r="N60" s="10">
        <v>1</v>
      </c>
    </row>
    <row r="61" spans="1:14" ht="19.8" x14ac:dyDescent="0.4">
      <c r="A61" s="5" t="s">
        <v>63</v>
      </c>
      <c r="B61" s="6">
        <v>16</v>
      </c>
      <c r="C61" s="6">
        <v>917</v>
      </c>
      <c r="D61" s="6">
        <v>898</v>
      </c>
      <c r="E61" s="6">
        <v>1009</v>
      </c>
      <c r="F61" s="6">
        <f t="shared" si="0"/>
        <v>1907</v>
      </c>
      <c r="G61" s="7">
        <v>1</v>
      </c>
      <c r="H61" s="8">
        <v>6</v>
      </c>
      <c r="I61" s="8">
        <v>1</v>
      </c>
      <c r="J61" s="8">
        <v>3</v>
      </c>
      <c r="K61" s="8">
        <v>0</v>
      </c>
      <c r="L61" s="8">
        <v>1</v>
      </c>
      <c r="M61" s="9">
        <v>0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1028</v>
      </c>
      <c r="D62" s="6">
        <v>1030</v>
      </c>
      <c r="E62" s="6">
        <v>1056</v>
      </c>
      <c r="F62" s="6">
        <f t="shared" si="0"/>
        <v>2086</v>
      </c>
      <c r="G62" s="7">
        <v>10</v>
      </c>
      <c r="H62" s="8">
        <v>1</v>
      </c>
      <c r="I62" s="8">
        <v>3</v>
      </c>
      <c r="J62" s="8">
        <v>8</v>
      </c>
      <c r="K62" s="8">
        <v>1</v>
      </c>
      <c r="L62" s="8">
        <v>0</v>
      </c>
      <c r="M62" s="9">
        <v>0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1390</v>
      </c>
      <c r="D63" s="6">
        <v>1231</v>
      </c>
      <c r="E63" s="6">
        <v>1435</v>
      </c>
      <c r="F63" s="6">
        <f t="shared" si="0"/>
        <v>2666</v>
      </c>
      <c r="G63" s="7">
        <v>8</v>
      </c>
      <c r="H63" s="8">
        <v>5</v>
      </c>
      <c r="I63" s="8">
        <v>3</v>
      </c>
      <c r="J63" s="8">
        <v>5</v>
      </c>
      <c r="K63" s="8">
        <v>0</v>
      </c>
      <c r="L63" s="8">
        <v>3</v>
      </c>
      <c r="M63" s="9">
        <v>1</v>
      </c>
      <c r="N63" s="10">
        <v>0</v>
      </c>
    </row>
    <row r="64" spans="1:14" ht="19.8" x14ac:dyDescent="0.4">
      <c r="A64" s="11" t="s">
        <v>66</v>
      </c>
      <c r="B64" s="6">
        <v>21</v>
      </c>
      <c r="C64" s="6">
        <v>1644</v>
      </c>
      <c r="D64" s="6">
        <v>1449</v>
      </c>
      <c r="E64" s="6">
        <v>1683</v>
      </c>
      <c r="F64" s="6">
        <f t="shared" si="0"/>
        <v>3132</v>
      </c>
      <c r="G64" s="7">
        <v>13</v>
      </c>
      <c r="H64" s="8">
        <v>16</v>
      </c>
      <c r="I64" s="8">
        <v>3</v>
      </c>
      <c r="J64" s="8">
        <v>12</v>
      </c>
      <c r="K64" s="8">
        <v>1</v>
      </c>
      <c r="L64" s="8">
        <v>4</v>
      </c>
      <c r="M64" s="9">
        <v>1</v>
      </c>
      <c r="N64" s="10">
        <v>0</v>
      </c>
    </row>
    <row r="65" spans="1:14" ht="19.8" x14ac:dyDescent="0.4">
      <c r="A65" s="5" t="s">
        <v>67</v>
      </c>
      <c r="B65" s="6">
        <v>25</v>
      </c>
      <c r="C65" s="6">
        <v>2737</v>
      </c>
      <c r="D65" s="6">
        <v>2541</v>
      </c>
      <c r="E65" s="6">
        <v>3004</v>
      </c>
      <c r="F65" s="6">
        <f t="shared" si="0"/>
        <v>5545</v>
      </c>
      <c r="G65" s="7">
        <v>38</v>
      </c>
      <c r="H65" s="8">
        <v>34</v>
      </c>
      <c r="I65" s="8">
        <v>12</v>
      </c>
      <c r="J65" s="8">
        <v>13</v>
      </c>
      <c r="K65" s="8">
        <v>2</v>
      </c>
      <c r="L65" s="8">
        <v>3</v>
      </c>
      <c r="M65" s="9">
        <v>1</v>
      </c>
      <c r="N65" s="10">
        <v>0</v>
      </c>
    </row>
    <row r="66" spans="1:14" ht="19.8" x14ac:dyDescent="0.4">
      <c r="A66" s="11" t="s">
        <v>68</v>
      </c>
      <c r="B66" s="6">
        <v>31</v>
      </c>
      <c r="C66" s="6">
        <v>1782</v>
      </c>
      <c r="D66" s="6">
        <v>1746</v>
      </c>
      <c r="E66" s="6">
        <v>1893</v>
      </c>
      <c r="F66" s="6">
        <f t="shared" si="0"/>
        <v>3639</v>
      </c>
      <c r="G66" s="7">
        <v>23</v>
      </c>
      <c r="H66" s="8">
        <v>12</v>
      </c>
      <c r="I66" s="8">
        <v>7</v>
      </c>
      <c r="J66" s="8">
        <v>4</v>
      </c>
      <c r="K66" s="8">
        <v>1</v>
      </c>
      <c r="L66" s="8">
        <v>1</v>
      </c>
      <c r="M66" s="9">
        <v>4</v>
      </c>
      <c r="N66" s="10">
        <v>1</v>
      </c>
    </row>
    <row r="67" spans="1:14" ht="19.8" x14ac:dyDescent="0.4">
      <c r="A67" s="5" t="s">
        <v>69</v>
      </c>
      <c r="B67" s="6">
        <v>26</v>
      </c>
      <c r="C67" s="6">
        <v>1718</v>
      </c>
      <c r="D67" s="6">
        <v>1724</v>
      </c>
      <c r="E67" s="6">
        <v>1890</v>
      </c>
      <c r="F67" s="6">
        <f t="shared" si="0"/>
        <v>3614</v>
      </c>
      <c r="G67" s="7">
        <v>9</v>
      </c>
      <c r="H67" s="8">
        <v>11</v>
      </c>
      <c r="I67" s="8">
        <v>9</v>
      </c>
      <c r="J67" s="8">
        <v>9</v>
      </c>
      <c r="K67" s="8">
        <v>3</v>
      </c>
      <c r="L67" s="8">
        <v>2</v>
      </c>
      <c r="M67" s="9">
        <v>2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1915</v>
      </c>
      <c r="D68" s="6">
        <v>1953</v>
      </c>
      <c r="E68" s="6">
        <v>2275</v>
      </c>
      <c r="F68" s="6">
        <f t="shared" si="0"/>
        <v>4228</v>
      </c>
      <c r="G68" s="7">
        <v>18</v>
      </c>
      <c r="H68" s="8">
        <v>19</v>
      </c>
      <c r="I68" s="8">
        <v>6</v>
      </c>
      <c r="J68" s="8">
        <v>2</v>
      </c>
      <c r="K68" s="8">
        <v>1</v>
      </c>
      <c r="L68" s="8">
        <v>2</v>
      </c>
      <c r="M68" s="9">
        <v>0</v>
      </c>
      <c r="N68" s="10">
        <v>0</v>
      </c>
    </row>
    <row r="69" spans="1:14" ht="19.8" x14ac:dyDescent="0.4">
      <c r="A69" s="5" t="s">
        <v>71</v>
      </c>
      <c r="B69" s="6">
        <v>15</v>
      </c>
      <c r="C69" s="6">
        <v>1059</v>
      </c>
      <c r="D69" s="6">
        <v>1279</v>
      </c>
      <c r="E69" s="6">
        <v>1239</v>
      </c>
      <c r="F69" s="6">
        <f t="shared" si="0"/>
        <v>2518</v>
      </c>
      <c r="G69" s="7">
        <v>10</v>
      </c>
      <c r="H69" s="8">
        <v>11</v>
      </c>
      <c r="I69" s="8">
        <v>3</v>
      </c>
      <c r="J69" s="8">
        <v>0</v>
      </c>
      <c r="K69" s="8">
        <v>0</v>
      </c>
      <c r="L69" s="8">
        <v>1</v>
      </c>
      <c r="M69" s="9">
        <v>0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1161</v>
      </c>
      <c r="D70" s="6">
        <v>1207</v>
      </c>
      <c r="E70" s="6">
        <v>1311</v>
      </c>
      <c r="F70" s="6">
        <f>SUM(D70:E70)</f>
        <v>2518</v>
      </c>
      <c r="G70" s="7">
        <v>9</v>
      </c>
      <c r="H70" s="8">
        <v>11</v>
      </c>
      <c r="I70" s="8">
        <v>3</v>
      </c>
      <c r="J70" s="8">
        <v>4</v>
      </c>
      <c r="K70" s="8">
        <v>2</v>
      </c>
      <c r="L70" s="8">
        <v>3</v>
      </c>
      <c r="M70" s="9">
        <v>0</v>
      </c>
      <c r="N70" s="10">
        <v>1</v>
      </c>
    </row>
    <row r="71" spans="1:14" ht="19.8" x14ac:dyDescent="0.4">
      <c r="A71" s="5" t="s">
        <v>73</v>
      </c>
      <c r="B71" s="6">
        <v>23</v>
      </c>
      <c r="C71" s="6">
        <v>1595</v>
      </c>
      <c r="D71" s="6">
        <v>1780</v>
      </c>
      <c r="E71" s="6">
        <v>1936</v>
      </c>
      <c r="F71" s="6">
        <f>SUM(D71:E71)</f>
        <v>3716</v>
      </c>
      <c r="G71" s="7">
        <v>11</v>
      </c>
      <c r="H71" s="8">
        <v>20</v>
      </c>
      <c r="I71" s="8">
        <v>2</v>
      </c>
      <c r="J71" s="8">
        <v>1</v>
      </c>
      <c r="K71" s="8">
        <v>0</v>
      </c>
      <c r="L71" s="8">
        <v>1</v>
      </c>
      <c r="M71" s="9">
        <v>0</v>
      </c>
      <c r="N71" s="10">
        <v>0</v>
      </c>
    </row>
    <row r="72" spans="1:14" ht="19.8" x14ac:dyDescent="0.4">
      <c r="A72" s="11" t="s">
        <v>74</v>
      </c>
      <c r="B72" s="6">
        <v>12</v>
      </c>
      <c r="C72" s="6">
        <v>834</v>
      </c>
      <c r="D72" s="6">
        <v>1040</v>
      </c>
      <c r="E72" s="6">
        <v>1054</v>
      </c>
      <c r="F72" s="6">
        <f>SUM(D72:E72)</f>
        <v>2094</v>
      </c>
      <c r="G72" s="7">
        <v>8</v>
      </c>
      <c r="H72" s="8">
        <v>8</v>
      </c>
      <c r="I72" s="8">
        <v>2</v>
      </c>
      <c r="J72" s="8">
        <v>1</v>
      </c>
      <c r="K72" s="8">
        <v>1</v>
      </c>
      <c r="L72" s="8">
        <v>1</v>
      </c>
      <c r="M72" s="9">
        <v>2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927</v>
      </c>
      <c r="D73" s="6">
        <v>906</v>
      </c>
      <c r="E73" s="6">
        <v>983</v>
      </c>
      <c r="F73" s="6">
        <f>SUM(D73:E73)</f>
        <v>1889</v>
      </c>
      <c r="G73" s="7">
        <v>4</v>
      </c>
      <c r="H73" s="8">
        <v>1</v>
      </c>
      <c r="I73" s="8">
        <v>4</v>
      </c>
      <c r="J73" s="8">
        <v>1</v>
      </c>
      <c r="K73" s="8">
        <v>0</v>
      </c>
      <c r="L73" s="8">
        <v>7</v>
      </c>
      <c r="M73" s="9">
        <v>2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77233</v>
      </c>
      <c r="D74" s="6">
        <f t="shared" si="1"/>
        <v>76490</v>
      </c>
      <c r="E74" s="6">
        <f t="shared" si="1"/>
        <v>85186</v>
      </c>
      <c r="F74" s="6">
        <f t="shared" si="1"/>
        <v>161676</v>
      </c>
      <c r="G74" s="6">
        <f t="shared" si="1"/>
        <v>642</v>
      </c>
      <c r="H74" s="6">
        <f t="shared" si="1"/>
        <v>751</v>
      </c>
      <c r="I74" s="6">
        <f t="shared" si="1"/>
        <v>317</v>
      </c>
      <c r="J74" s="6">
        <f t="shared" si="1"/>
        <v>317</v>
      </c>
      <c r="K74" s="6">
        <f>SUM(K5:K73)</f>
        <v>42</v>
      </c>
      <c r="L74" s="6">
        <f>SUM(L5:L73)</f>
        <v>128</v>
      </c>
      <c r="M74" s="12">
        <f>SUM(M5:M73)</f>
        <v>56</v>
      </c>
      <c r="N74" s="13">
        <f>SUM(N5:N73)</f>
        <v>20</v>
      </c>
    </row>
    <row r="75" spans="1:14" s="17" customFormat="1" ht="26.25" customHeight="1" x14ac:dyDescent="0.3">
      <c r="A75" s="63" t="s">
        <v>77</v>
      </c>
      <c r="B75" s="64"/>
      <c r="C75" s="14">
        <f>C74</f>
        <v>77233</v>
      </c>
      <c r="D75" s="14" t="s">
        <v>78</v>
      </c>
      <c r="E75" s="14" t="s">
        <v>79</v>
      </c>
      <c r="F75" s="14"/>
      <c r="G75" s="14">
        <f>F74</f>
        <v>161676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2737</v>
      </c>
      <c r="F76" s="21">
        <f>MAX(F5:F73)</f>
        <v>5545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61" t="str">
        <f ca="1">INDIRECT(H77,TRUE)</f>
        <v>城西</v>
      </c>
      <c r="D77" s="62" t="s">
        <v>83</v>
      </c>
      <c r="E77" s="29">
        <f>MIN(C5:C73)</f>
        <v>254</v>
      </c>
      <c r="F77" s="30">
        <f>MIN(F5:F73)</f>
        <v>514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956</v>
      </c>
      <c r="D78" s="76" t="s">
        <v>80</v>
      </c>
      <c r="E78" s="31" t="s">
        <v>87</v>
      </c>
      <c r="F78" s="31"/>
      <c r="G78" s="31">
        <v>485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471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42</v>
      </c>
      <c r="D80" s="14" t="s">
        <v>80</v>
      </c>
      <c r="E80" s="78" t="s">
        <v>141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128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56</v>
      </c>
      <c r="D82" s="14" t="s">
        <v>94</v>
      </c>
      <c r="E82" s="14" t="s">
        <v>142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20</v>
      </c>
      <c r="D83" s="14" t="s">
        <v>94</v>
      </c>
      <c r="E83" s="14" t="s">
        <v>129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642</v>
      </c>
      <c r="D84" s="14" t="s">
        <v>80</v>
      </c>
      <c r="E84" s="14" t="s">
        <v>108</v>
      </c>
      <c r="F84" s="14"/>
      <c r="G84" s="14">
        <f>H74</f>
        <v>751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>本月戶數減少</v>
      </c>
      <c r="B85" s="68"/>
      <c r="C85" s="49">
        <f>C74-'11407'!C74</f>
        <v>-10</v>
      </c>
      <c r="D85" s="60" t="str">
        <f>IF(E85&gt;0,"男增加","男減少")</f>
        <v>男減少</v>
      </c>
      <c r="E85" s="51">
        <f>D74-'11407'!D74</f>
        <v>-75</v>
      </c>
      <c r="F85" s="60" t="str">
        <f>IF(G85&gt;0,"女增加","女減少")</f>
        <v>女減少</v>
      </c>
      <c r="G85" s="51">
        <f>E74-'11407'!E74</f>
        <v>-120</v>
      </c>
      <c r="H85" s="52"/>
      <c r="I85" s="68" t="str">
        <f>IF(K85&gt;0,"總人口數增加","總人口數減少")</f>
        <v>總人口數減少</v>
      </c>
      <c r="J85" s="68"/>
      <c r="K85" s="51">
        <f>F74-'11407'!F74</f>
        <v>-195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A75:B75"/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E80:N80"/>
    <mergeCell ref="K3:K4"/>
    <mergeCell ref="L3:L4"/>
    <mergeCell ref="M3:M4"/>
    <mergeCell ref="N3:N4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I85:J85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75" activePane="bottomLeft" state="frozen"/>
      <selection pane="bottomLeft" activeCell="P80" sqref="P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136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356</v>
      </c>
      <c r="D5" s="6">
        <v>304</v>
      </c>
      <c r="E5" s="6">
        <v>379</v>
      </c>
      <c r="F5" s="6">
        <f>SUM(D5:E5)</f>
        <v>683</v>
      </c>
      <c r="G5" s="7">
        <v>10</v>
      </c>
      <c r="H5" s="8">
        <v>5</v>
      </c>
      <c r="I5" s="8">
        <v>0</v>
      </c>
      <c r="J5" s="8">
        <v>1</v>
      </c>
      <c r="K5" s="8">
        <v>0</v>
      </c>
      <c r="L5" s="8">
        <v>2</v>
      </c>
      <c r="M5" s="9">
        <v>0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955</v>
      </c>
      <c r="D6" s="6">
        <v>779</v>
      </c>
      <c r="E6" s="6">
        <v>909</v>
      </c>
      <c r="F6" s="6">
        <f t="shared" ref="F6:F69" si="0">SUM(D6:E6)</f>
        <v>1688</v>
      </c>
      <c r="G6" s="7">
        <v>8</v>
      </c>
      <c r="H6" s="8">
        <v>8</v>
      </c>
      <c r="I6" s="8">
        <v>1</v>
      </c>
      <c r="J6" s="8">
        <v>1</v>
      </c>
      <c r="K6" s="8">
        <v>0</v>
      </c>
      <c r="L6" s="8">
        <v>2</v>
      </c>
      <c r="M6" s="9">
        <v>0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561</v>
      </c>
      <c r="D7" s="6">
        <v>574</v>
      </c>
      <c r="E7" s="6">
        <v>595</v>
      </c>
      <c r="F7" s="6">
        <f t="shared" si="0"/>
        <v>1169</v>
      </c>
      <c r="G7" s="7">
        <v>9</v>
      </c>
      <c r="H7" s="8">
        <v>9</v>
      </c>
      <c r="I7" s="8">
        <v>0</v>
      </c>
      <c r="J7" s="8">
        <v>1</v>
      </c>
      <c r="K7" s="8">
        <v>0</v>
      </c>
      <c r="L7" s="8">
        <v>4</v>
      </c>
      <c r="M7" s="9">
        <v>1</v>
      </c>
      <c r="N7" s="10">
        <v>0</v>
      </c>
    </row>
    <row r="8" spans="1:15" ht="19.8" x14ac:dyDescent="0.4">
      <c r="A8" s="11" t="s">
        <v>10</v>
      </c>
      <c r="B8" s="6">
        <v>10</v>
      </c>
      <c r="C8" s="6">
        <v>842</v>
      </c>
      <c r="D8" s="6">
        <v>779</v>
      </c>
      <c r="E8" s="6">
        <v>901</v>
      </c>
      <c r="F8" s="6">
        <f t="shared" si="0"/>
        <v>1680</v>
      </c>
      <c r="G8" s="7">
        <v>7</v>
      </c>
      <c r="H8" s="8">
        <v>4</v>
      </c>
      <c r="I8" s="8">
        <v>4</v>
      </c>
      <c r="J8" s="8">
        <v>5</v>
      </c>
      <c r="K8" s="8">
        <v>0</v>
      </c>
      <c r="L8" s="8">
        <v>4</v>
      </c>
      <c r="M8" s="9">
        <v>1</v>
      </c>
      <c r="N8" s="10">
        <v>0</v>
      </c>
    </row>
    <row r="9" spans="1:15" ht="19.8" x14ac:dyDescent="0.4">
      <c r="A9" s="5" t="s">
        <v>11</v>
      </c>
      <c r="B9" s="6">
        <v>7</v>
      </c>
      <c r="C9" s="6">
        <v>809</v>
      </c>
      <c r="D9" s="6">
        <v>678</v>
      </c>
      <c r="E9" s="6">
        <v>828</v>
      </c>
      <c r="F9" s="6">
        <f t="shared" si="0"/>
        <v>1506</v>
      </c>
      <c r="G9" s="7">
        <v>5</v>
      </c>
      <c r="H9" s="8">
        <v>4</v>
      </c>
      <c r="I9" s="8">
        <v>2</v>
      </c>
      <c r="J9" s="8">
        <v>6</v>
      </c>
      <c r="K9" s="8">
        <v>1</v>
      </c>
      <c r="L9" s="8">
        <v>0</v>
      </c>
      <c r="M9" s="9">
        <v>0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763</v>
      </c>
      <c r="D10" s="6">
        <v>695</v>
      </c>
      <c r="E10" s="6">
        <v>772</v>
      </c>
      <c r="F10" s="6">
        <f t="shared" si="0"/>
        <v>1467</v>
      </c>
      <c r="G10" s="7">
        <v>3</v>
      </c>
      <c r="H10" s="8">
        <v>5</v>
      </c>
      <c r="I10" s="8">
        <v>0</v>
      </c>
      <c r="J10" s="8">
        <v>0</v>
      </c>
      <c r="K10" s="8">
        <v>0</v>
      </c>
      <c r="L10" s="8">
        <v>0</v>
      </c>
      <c r="M10" s="9">
        <v>1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1264</v>
      </c>
      <c r="D11" s="6">
        <v>992</v>
      </c>
      <c r="E11" s="6">
        <v>1212</v>
      </c>
      <c r="F11" s="6">
        <f t="shared" si="0"/>
        <v>2204</v>
      </c>
      <c r="G11" s="7">
        <v>18</v>
      </c>
      <c r="H11" s="8">
        <v>13</v>
      </c>
      <c r="I11" s="8">
        <v>2</v>
      </c>
      <c r="J11" s="8">
        <v>4</v>
      </c>
      <c r="K11" s="8">
        <v>1</v>
      </c>
      <c r="L11" s="8">
        <v>1</v>
      </c>
      <c r="M11" s="9">
        <v>1</v>
      </c>
      <c r="N11" s="10">
        <v>1</v>
      </c>
    </row>
    <row r="12" spans="1:15" ht="19.8" x14ac:dyDescent="0.4">
      <c r="A12" s="11" t="s">
        <v>14</v>
      </c>
      <c r="B12" s="6">
        <v>7</v>
      </c>
      <c r="C12" s="6">
        <v>255</v>
      </c>
      <c r="D12" s="6">
        <v>240</v>
      </c>
      <c r="E12" s="6">
        <v>279</v>
      </c>
      <c r="F12" s="6">
        <f t="shared" si="0"/>
        <v>519</v>
      </c>
      <c r="G12" s="7">
        <v>2</v>
      </c>
      <c r="H12" s="8">
        <v>2</v>
      </c>
      <c r="I12" s="8">
        <v>1</v>
      </c>
      <c r="J12" s="8">
        <v>2</v>
      </c>
      <c r="K12" s="8">
        <v>0</v>
      </c>
      <c r="L12" s="8">
        <v>0</v>
      </c>
      <c r="M12" s="9">
        <v>1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1064</v>
      </c>
      <c r="D13" s="6">
        <v>941</v>
      </c>
      <c r="E13" s="6">
        <v>1068</v>
      </c>
      <c r="F13" s="6">
        <f t="shared" si="0"/>
        <v>2009</v>
      </c>
      <c r="G13" s="7">
        <v>5</v>
      </c>
      <c r="H13" s="8">
        <v>9</v>
      </c>
      <c r="I13" s="8">
        <v>1</v>
      </c>
      <c r="J13" s="8">
        <v>7</v>
      </c>
      <c r="K13" s="8">
        <v>0</v>
      </c>
      <c r="L13" s="8">
        <v>2</v>
      </c>
      <c r="M13" s="9">
        <v>0</v>
      </c>
      <c r="N13" s="10">
        <v>0</v>
      </c>
    </row>
    <row r="14" spans="1:15" ht="19.8" x14ac:dyDescent="0.4">
      <c r="A14" s="11" t="s">
        <v>16</v>
      </c>
      <c r="B14" s="6">
        <v>19</v>
      </c>
      <c r="C14" s="6">
        <v>2560</v>
      </c>
      <c r="D14" s="6">
        <v>2012</v>
      </c>
      <c r="E14" s="6">
        <v>2417</v>
      </c>
      <c r="F14" s="6">
        <f t="shared" si="0"/>
        <v>4429</v>
      </c>
      <c r="G14" s="7">
        <v>26</v>
      </c>
      <c r="H14" s="8">
        <v>23</v>
      </c>
      <c r="I14" s="8">
        <v>23</v>
      </c>
      <c r="J14" s="8">
        <v>15</v>
      </c>
      <c r="K14" s="8">
        <v>2</v>
      </c>
      <c r="L14" s="8">
        <v>6</v>
      </c>
      <c r="M14" s="9">
        <v>3</v>
      </c>
      <c r="N14" s="10">
        <v>3</v>
      </c>
    </row>
    <row r="15" spans="1:15" ht="19.8" x14ac:dyDescent="0.4">
      <c r="A15" s="5" t="s">
        <v>17</v>
      </c>
      <c r="B15" s="6">
        <v>10</v>
      </c>
      <c r="C15" s="6">
        <v>431</v>
      </c>
      <c r="D15" s="6">
        <v>456</v>
      </c>
      <c r="E15" s="6">
        <v>486</v>
      </c>
      <c r="F15" s="6">
        <f t="shared" si="0"/>
        <v>942</v>
      </c>
      <c r="G15" s="7">
        <v>4</v>
      </c>
      <c r="H15" s="8">
        <v>0</v>
      </c>
      <c r="I15" s="8">
        <v>0</v>
      </c>
      <c r="J15" s="8">
        <v>1</v>
      </c>
      <c r="K15" s="8">
        <v>0</v>
      </c>
      <c r="L15" s="8">
        <v>2</v>
      </c>
      <c r="M15" s="9">
        <v>1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889</v>
      </c>
      <c r="D16" s="6">
        <v>730</v>
      </c>
      <c r="E16" s="6">
        <v>832</v>
      </c>
      <c r="F16" s="6">
        <f t="shared" si="0"/>
        <v>1562</v>
      </c>
      <c r="G16" s="7">
        <v>6</v>
      </c>
      <c r="H16" s="8">
        <v>1</v>
      </c>
      <c r="I16" s="8">
        <v>1</v>
      </c>
      <c r="J16" s="8">
        <v>0</v>
      </c>
      <c r="K16" s="8">
        <v>1</v>
      </c>
      <c r="L16" s="8">
        <v>0</v>
      </c>
      <c r="M16" s="9">
        <v>0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958</v>
      </c>
      <c r="D17" s="6">
        <v>881</v>
      </c>
      <c r="E17" s="6">
        <v>949</v>
      </c>
      <c r="F17" s="6">
        <f t="shared" si="0"/>
        <v>1830</v>
      </c>
      <c r="G17" s="7">
        <v>13</v>
      </c>
      <c r="H17" s="8">
        <v>6</v>
      </c>
      <c r="I17" s="8">
        <v>1</v>
      </c>
      <c r="J17" s="8">
        <v>0</v>
      </c>
      <c r="K17" s="8">
        <v>0</v>
      </c>
      <c r="L17" s="8">
        <v>4</v>
      </c>
      <c r="M17" s="9">
        <v>1</v>
      </c>
      <c r="N17" s="10">
        <v>0</v>
      </c>
    </row>
    <row r="18" spans="1:15" ht="19.8" x14ac:dyDescent="0.4">
      <c r="A18" s="11" t="s">
        <v>20</v>
      </c>
      <c r="B18" s="6">
        <v>15</v>
      </c>
      <c r="C18" s="6">
        <v>659</v>
      </c>
      <c r="D18" s="6">
        <v>585</v>
      </c>
      <c r="E18" s="6">
        <v>662</v>
      </c>
      <c r="F18" s="6">
        <f t="shared" si="0"/>
        <v>1247</v>
      </c>
      <c r="G18" s="7">
        <v>8</v>
      </c>
      <c r="H18" s="8">
        <v>8</v>
      </c>
      <c r="I18" s="8">
        <v>1</v>
      </c>
      <c r="J18" s="8">
        <v>8</v>
      </c>
      <c r="K18" s="8">
        <v>1</v>
      </c>
      <c r="L18" s="8">
        <v>1</v>
      </c>
      <c r="M18" s="9">
        <v>1</v>
      </c>
      <c r="N18" s="10">
        <v>0</v>
      </c>
    </row>
    <row r="19" spans="1:15" ht="19.8" x14ac:dyDescent="0.4">
      <c r="A19" s="5" t="s">
        <v>21</v>
      </c>
      <c r="B19" s="6">
        <v>23</v>
      </c>
      <c r="C19" s="6">
        <v>804</v>
      </c>
      <c r="D19" s="6">
        <v>883</v>
      </c>
      <c r="E19" s="6">
        <v>871</v>
      </c>
      <c r="F19" s="6">
        <f t="shared" si="0"/>
        <v>1754</v>
      </c>
      <c r="G19" s="7">
        <v>5</v>
      </c>
      <c r="H19" s="8">
        <v>3</v>
      </c>
      <c r="I19" s="8">
        <v>3</v>
      </c>
      <c r="J19" s="8">
        <v>1</v>
      </c>
      <c r="K19" s="8">
        <v>1</v>
      </c>
      <c r="L19" s="8">
        <v>1</v>
      </c>
      <c r="M19" s="9">
        <v>1</v>
      </c>
      <c r="N19" s="10">
        <v>0</v>
      </c>
    </row>
    <row r="20" spans="1:15" ht="19.8" x14ac:dyDescent="0.4">
      <c r="A20" s="11" t="s">
        <v>22</v>
      </c>
      <c r="B20" s="6">
        <v>19</v>
      </c>
      <c r="C20" s="6">
        <v>540</v>
      </c>
      <c r="D20" s="6">
        <v>546</v>
      </c>
      <c r="E20" s="6">
        <v>602</v>
      </c>
      <c r="F20" s="6">
        <f t="shared" si="0"/>
        <v>1148</v>
      </c>
      <c r="G20" s="7">
        <v>4</v>
      </c>
      <c r="H20" s="8">
        <v>7</v>
      </c>
      <c r="I20" s="8">
        <v>3</v>
      </c>
      <c r="J20" s="8">
        <v>1</v>
      </c>
      <c r="K20" s="8">
        <v>0</v>
      </c>
      <c r="L20" s="8">
        <v>0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1552</v>
      </c>
      <c r="D21" s="6">
        <v>1402</v>
      </c>
      <c r="E21" s="6">
        <v>1645</v>
      </c>
      <c r="F21" s="6">
        <f t="shared" si="0"/>
        <v>3047</v>
      </c>
      <c r="G21" s="7">
        <v>10</v>
      </c>
      <c r="H21" s="8">
        <v>11</v>
      </c>
      <c r="I21" s="8">
        <v>2</v>
      </c>
      <c r="J21" s="8">
        <v>8</v>
      </c>
      <c r="K21" s="8">
        <v>0</v>
      </c>
      <c r="L21" s="8">
        <v>4</v>
      </c>
      <c r="M21" s="9">
        <v>2</v>
      </c>
      <c r="N21" s="10">
        <v>1</v>
      </c>
    </row>
    <row r="22" spans="1:15" ht="19.8" x14ac:dyDescent="0.4">
      <c r="A22" s="11" t="s">
        <v>24</v>
      </c>
      <c r="B22" s="6">
        <v>22</v>
      </c>
      <c r="C22" s="6">
        <v>1051</v>
      </c>
      <c r="D22" s="6">
        <v>1011</v>
      </c>
      <c r="E22" s="6">
        <v>1171</v>
      </c>
      <c r="F22" s="6">
        <f t="shared" si="0"/>
        <v>2182</v>
      </c>
      <c r="G22" s="7">
        <v>5</v>
      </c>
      <c r="H22" s="8">
        <v>7</v>
      </c>
      <c r="I22" s="8">
        <v>0</v>
      </c>
      <c r="J22" s="8">
        <v>0</v>
      </c>
      <c r="K22" s="8">
        <v>0</v>
      </c>
      <c r="L22" s="8">
        <v>2</v>
      </c>
      <c r="M22" s="9">
        <v>1</v>
      </c>
      <c r="N22" s="10">
        <v>0</v>
      </c>
    </row>
    <row r="23" spans="1:15" ht="19.8" x14ac:dyDescent="0.4">
      <c r="A23" s="5" t="s">
        <v>25</v>
      </c>
      <c r="B23" s="6">
        <v>29</v>
      </c>
      <c r="C23" s="6">
        <v>1712</v>
      </c>
      <c r="D23" s="6">
        <v>1528</v>
      </c>
      <c r="E23" s="6">
        <v>1758</v>
      </c>
      <c r="F23" s="6">
        <f t="shared" si="0"/>
        <v>3286</v>
      </c>
      <c r="G23" s="7">
        <v>7</v>
      </c>
      <c r="H23" s="8">
        <v>4</v>
      </c>
      <c r="I23" s="8">
        <v>6</v>
      </c>
      <c r="J23" s="8">
        <v>5</v>
      </c>
      <c r="K23" s="8">
        <v>1</v>
      </c>
      <c r="L23" s="8">
        <v>4</v>
      </c>
      <c r="M23" s="9">
        <v>0</v>
      </c>
      <c r="N23" s="10">
        <v>1</v>
      </c>
    </row>
    <row r="24" spans="1:15" ht="19.8" x14ac:dyDescent="0.4">
      <c r="A24" s="11" t="s">
        <v>26</v>
      </c>
      <c r="B24" s="6">
        <v>20</v>
      </c>
      <c r="C24" s="6">
        <v>901</v>
      </c>
      <c r="D24" s="6">
        <v>977</v>
      </c>
      <c r="E24" s="6">
        <v>1002</v>
      </c>
      <c r="F24" s="6">
        <f t="shared" si="0"/>
        <v>1979</v>
      </c>
      <c r="G24" s="7">
        <v>7</v>
      </c>
      <c r="H24" s="8">
        <v>10</v>
      </c>
      <c r="I24" s="8">
        <v>0</v>
      </c>
      <c r="J24" s="8">
        <v>3</v>
      </c>
      <c r="K24" s="8">
        <v>0</v>
      </c>
      <c r="L24" s="8">
        <v>1</v>
      </c>
      <c r="M24" s="9">
        <v>0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1894</v>
      </c>
      <c r="D25" s="6">
        <v>1629</v>
      </c>
      <c r="E25" s="6">
        <v>1402</v>
      </c>
      <c r="F25" s="6">
        <f t="shared" si="0"/>
        <v>3031</v>
      </c>
      <c r="G25" s="7">
        <v>8</v>
      </c>
      <c r="H25" s="8">
        <v>14</v>
      </c>
      <c r="I25" s="8">
        <v>23</v>
      </c>
      <c r="J25" s="8">
        <v>2</v>
      </c>
      <c r="K25" s="8">
        <v>0</v>
      </c>
      <c r="L25" s="8">
        <v>4</v>
      </c>
      <c r="M25" s="9">
        <v>0</v>
      </c>
      <c r="N25" s="10">
        <v>1</v>
      </c>
    </row>
    <row r="26" spans="1:15" ht="19.8" x14ac:dyDescent="0.4">
      <c r="A26" s="11" t="s">
        <v>28</v>
      </c>
      <c r="B26" s="6">
        <v>21</v>
      </c>
      <c r="C26" s="6">
        <v>2035</v>
      </c>
      <c r="D26" s="6">
        <v>1870</v>
      </c>
      <c r="E26" s="6">
        <v>2190</v>
      </c>
      <c r="F26" s="6">
        <f t="shared" si="0"/>
        <v>4060</v>
      </c>
      <c r="G26" s="7">
        <v>9</v>
      </c>
      <c r="H26" s="8">
        <v>24</v>
      </c>
      <c r="I26" s="8">
        <v>8</v>
      </c>
      <c r="J26" s="8">
        <v>12</v>
      </c>
      <c r="K26" s="8">
        <v>5</v>
      </c>
      <c r="L26" s="8">
        <v>3</v>
      </c>
      <c r="M26" s="9">
        <v>1</v>
      </c>
      <c r="N26" s="10">
        <v>1</v>
      </c>
    </row>
    <row r="27" spans="1:15" ht="19.8" x14ac:dyDescent="0.4">
      <c r="A27" s="5" t="s">
        <v>29</v>
      </c>
      <c r="B27" s="6">
        <v>13</v>
      </c>
      <c r="C27" s="6">
        <v>1178</v>
      </c>
      <c r="D27" s="6">
        <v>1332</v>
      </c>
      <c r="E27" s="6">
        <v>1595</v>
      </c>
      <c r="F27" s="6">
        <f t="shared" si="0"/>
        <v>2927</v>
      </c>
      <c r="G27" s="7">
        <v>8</v>
      </c>
      <c r="H27" s="8">
        <v>29</v>
      </c>
      <c r="I27" s="8">
        <v>3</v>
      </c>
      <c r="J27" s="8">
        <v>2</v>
      </c>
      <c r="K27" s="8">
        <v>2</v>
      </c>
      <c r="L27" s="8">
        <v>2</v>
      </c>
      <c r="M27" s="9">
        <v>0</v>
      </c>
      <c r="N27" s="10">
        <v>0</v>
      </c>
      <c r="O27" s="56"/>
    </row>
    <row r="28" spans="1:15" ht="19.8" x14ac:dyDescent="0.4">
      <c r="A28" s="11" t="s">
        <v>30</v>
      </c>
      <c r="B28" s="6">
        <v>16</v>
      </c>
      <c r="C28" s="6">
        <v>1133</v>
      </c>
      <c r="D28" s="6">
        <v>1289</v>
      </c>
      <c r="E28" s="6">
        <v>1542</v>
      </c>
      <c r="F28" s="6">
        <f t="shared" si="0"/>
        <v>2831</v>
      </c>
      <c r="G28" s="7">
        <v>12</v>
      </c>
      <c r="H28" s="8">
        <v>14</v>
      </c>
      <c r="I28" s="8">
        <v>6</v>
      </c>
      <c r="J28" s="8">
        <v>6</v>
      </c>
      <c r="K28" s="8">
        <v>0</v>
      </c>
      <c r="L28" s="8">
        <v>5</v>
      </c>
      <c r="M28" s="9">
        <v>1</v>
      </c>
      <c r="N28" s="10">
        <v>1</v>
      </c>
    </row>
    <row r="29" spans="1:15" ht="19.8" x14ac:dyDescent="0.4">
      <c r="A29" s="5" t="s">
        <v>31</v>
      </c>
      <c r="B29" s="6">
        <v>13</v>
      </c>
      <c r="C29" s="6">
        <v>946</v>
      </c>
      <c r="D29" s="6">
        <v>955</v>
      </c>
      <c r="E29" s="6">
        <v>1150</v>
      </c>
      <c r="F29" s="6">
        <f t="shared" si="0"/>
        <v>2105</v>
      </c>
      <c r="G29" s="7">
        <v>9</v>
      </c>
      <c r="H29" s="8">
        <v>10</v>
      </c>
      <c r="I29" s="8">
        <v>11</v>
      </c>
      <c r="J29" s="8">
        <v>2</v>
      </c>
      <c r="K29" s="8">
        <v>3</v>
      </c>
      <c r="L29" s="8">
        <v>2</v>
      </c>
      <c r="M29" s="9">
        <v>1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306</v>
      </c>
      <c r="D30" s="6">
        <v>354</v>
      </c>
      <c r="E30" s="6">
        <v>347</v>
      </c>
      <c r="F30" s="6">
        <f t="shared" si="0"/>
        <v>701</v>
      </c>
      <c r="G30" s="7">
        <v>5</v>
      </c>
      <c r="H30" s="8">
        <v>0</v>
      </c>
      <c r="I30" s="8">
        <v>1</v>
      </c>
      <c r="J30" s="8">
        <v>1</v>
      </c>
      <c r="K30" s="8">
        <v>0</v>
      </c>
      <c r="L30" s="8">
        <v>1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620</v>
      </c>
      <c r="D31" s="6">
        <v>630</v>
      </c>
      <c r="E31" s="6">
        <v>627</v>
      </c>
      <c r="F31" s="6">
        <f t="shared" si="0"/>
        <v>1257</v>
      </c>
      <c r="G31" s="7">
        <v>5</v>
      </c>
      <c r="H31" s="8">
        <v>2</v>
      </c>
      <c r="I31" s="8">
        <v>0</v>
      </c>
      <c r="J31" s="8">
        <v>3</v>
      </c>
      <c r="K31" s="8">
        <v>0</v>
      </c>
      <c r="L31" s="8">
        <v>3</v>
      </c>
      <c r="M31" s="9">
        <v>0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1216</v>
      </c>
      <c r="D32" s="6">
        <v>1284</v>
      </c>
      <c r="E32" s="6">
        <v>1440</v>
      </c>
      <c r="F32" s="6">
        <f t="shared" si="0"/>
        <v>2724</v>
      </c>
      <c r="G32" s="7">
        <v>16</v>
      </c>
      <c r="H32" s="8">
        <v>8</v>
      </c>
      <c r="I32" s="8">
        <v>4</v>
      </c>
      <c r="J32" s="8">
        <v>1</v>
      </c>
      <c r="K32" s="8">
        <v>0</v>
      </c>
      <c r="L32" s="8">
        <v>3</v>
      </c>
      <c r="M32" s="9">
        <v>0</v>
      </c>
      <c r="N32" s="10">
        <v>0</v>
      </c>
    </row>
    <row r="33" spans="1:14" ht="19.8" x14ac:dyDescent="0.4">
      <c r="A33" s="5" t="s">
        <v>35</v>
      </c>
      <c r="B33" s="6">
        <v>16</v>
      </c>
      <c r="C33" s="6">
        <v>760</v>
      </c>
      <c r="D33" s="6">
        <v>733</v>
      </c>
      <c r="E33" s="6">
        <v>819</v>
      </c>
      <c r="F33" s="6">
        <f t="shared" si="0"/>
        <v>1552</v>
      </c>
      <c r="G33" s="7">
        <v>2</v>
      </c>
      <c r="H33" s="8">
        <v>12</v>
      </c>
      <c r="I33" s="8">
        <v>3</v>
      </c>
      <c r="J33" s="8">
        <v>5</v>
      </c>
      <c r="K33" s="8">
        <v>1</v>
      </c>
      <c r="L33" s="8">
        <v>1</v>
      </c>
      <c r="M33" s="9">
        <v>1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1386</v>
      </c>
      <c r="D34" s="6">
        <v>1367</v>
      </c>
      <c r="E34" s="6">
        <v>1482</v>
      </c>
      <c r="F34" s="6">
        <f t="shared" si="0"/>
        <v>2849</v>
      </c>
      <c r="G34" s="7">
        <v>6</v>
      </c>
      <c r="H34" s="8">
        <v>17</v>
      </c>
      <c r="I34" s="8">
        <v>7</v>
      </c>
      <c r="J34" s="8">
        <v>6</v>
      </c>
      <c r="K34" s="8">
        <v>2</v>
      </c>
      <c r="L34" s="8">
        <v>4</v>
      </c>
      <c r="M34" s="9">
        <v>1</v>
      </c>
      <c r="N34" s="10">
        <v>2</v>
      </c>
    </row>
    <row r="35" spans="1:14" ht="19.8" x14ac:dyDescent="0.4">
      <c r="A35" s="5" t="s">
        <v>37</v>
      </c>
      <c r="B35" s="6">
        <v>16</v>
      </c>
      <c r="C35" s="6">
        <v>958</v>
      </c>
      <c r="D35" s="6">
        <v>1017</v>
      </c>
      <c r="E35" s="6">
        <v>1260</v>
      </c>
      <c r="F35" s="6">
        <f t="shared" si="0"/>
        <v>2277</v>
      </c>
      <c r="G35" s="7">
        <v>11</v>
      </c>
      <c r="H35" s="8">
        <v>15</v>
      </c>
      <c r="I35" s="8">
        <v>5</v>
      </c>
      <c r="J35" s="8">
        <v>3</v>
      </c>
      <c r="K35" s="8">
        <v>0</v>
      </c>
      <c r="L35" s="8">
        <v>0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1532</v>
      </c>
      <c r="D36" s="6">
        <v>1602</v>
      </c>
      <c r="E36" s="6">
        <v>1947</v>
      </c>
      <c r="F36" s="6">
        <f t="shared" si="0"/>
        <v>3549</v>
      </c>
      <c r="G36" s="7">
        <v>11</v>
      </c>
      <c r="H36" s="8">
        <v>10</v>
      </c>
      <c r="I36" s="8">
        <v>9</v>
      </c>
      <c r="J36" s="8">
        <v>3</v>
      </c>
      <c r="K36" s="8">
        <v>1</v>
      </c>
      <c r="L36" s="8">
        <v>3</v>
      </c>
      <c r="M36" s="9">
        <v>0</v>
      </c>
      <c r="N36" s="10">
        <v>0</v>
      </c>
    </row>
    <row r="37" spans="1:14" ht="19.8" x14ac:dyDescent="0.4">
      <c r="A37" s="5" t="s">
        <v>39</v>
      </c>
      <c r="B37" s="6">
        <v>22</v>
      </c>
      <c r="C37" s="6">
        <v>1409</v>
      </c>
      <c r="D37" s="6">
        <v>1551</v>
      </c>
      <c r="E37" s="6">
        <v>1861</v>
      </c>
      <c r="F37" s="6">
        <f t="shared" si="0"/>
        <v>3412</v>
      </c>
      <c r="G37" s="7">
        <v>7</v>
      </c>
      <c r="H37" s="8">
        <v>30</v>
      </c>
      <c r="I37" s="8">
        <v>3</v>
      </c>
      <c r="J37" s="8">
        <v>7</v>
      </c>
      <c r="K37" s="8">
        <v>1</v>
      </c>
      <c r="L37" s="8">
        <v>1</v>
      </c>
      <c r="M37" s="9">
        <v>1</v>
      </c>
      <c r="N37" s="10">
        <v>0</v>
      </c>
    </row>
    <row r="38" spans="1:14" ht="19.8" x14ac:dyDescent="0.4">
      <c r="A38" s="11" t="s">
        <v>40</v>
      </c>
      <c r="B38" s="6">
        <v>18</v>
      </c>
      <c r="C38" s="6">
        <v>914</v>
      </c>
      <c r="D38" s="6">
        <v>957</v>
      </c>
      <c r="E38" s="6">
        <v>1093</v>
      </c>
      <c r="F38" s="6">
        <f t="shared" si="0"/>
        <v>2050</v>
      </c>
      <c r="G38" s="7">
        <v>13</v>
      </c>
      <c r="H38" s="8">
        <v>7</v>
      </c>
      <c r="I38" s="8">
        <v>5</v>
      </c>
      <c r="J38" s="8">
        <v>3</v>
      </c>
      <c r="K38" s="8">
        <v>1</v>
      </c>
      <c r="L38" s="8">
        <v>0</v>
      </c>
      <c r="M38" s="9">
        <v>0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1108</v>
      </c>
      <c r="D39" s="6">
        <v>1332</v>
      </c>
      <c r="E39" s="6">
        <v>1612</v>
      </c>
      <c r="F39" s="6">
        <f t="shared" si="0"/>
        <v>2944</v>
      </c>
      <c r="G39" s="7">
        <v>15</v>
      </c>
      <c r="H39" s="8">
        <v>16</v>
      </c>
      <c r="I39" s="8">
        <v>4</v>
      </c>
      <c r="J39" s="8">
        <v>10</v>
      </c>
      <c r="K39" s="8">
        <v>1</v>
      </c>
      <c r="L39" s="8">
        <v>2</v>
      </c>
      <c r="M39" s="9">
        <v>2</v>
      </c>
      <c r="N39" s="10">
        <v>1</v>
      </c>
    </row>
    <row r="40" spans="1:14" ht="19.8" x14ac:dyDescent="0.4">
      <c r="A40" s="11" t="s">
        <v>42</v>
      </c>
      <c r="B40" s="6">
        <v>17</v>
      </c>
      <c r="C40" s="6">
        <v>1088</v>
      </c>
      <c r="D40" s="6">
        <v>1240</v>
      </c>
      <c r="E40" s="6">
        <v>1343</v>
      </c>
      <c r="F40" s="6">
        <f t="shared" si="0"/>
        <v>2583</v>
      </c>
      <c r="G40" s="7">
        <v>8</v>
      </c>
      <c r="H40" s="8">
        <v>9</v>
      </c>
      <c r="I40" s="8">
        <v>0</v>
      </c>
      <c r="J40" s="8">
        <v>7</v>
      </c>
      <c r="K40" s="8">
        <v>1</v>
      </c>
      <c r="L40" s="8">
        <v>1</v>
      </c>
      <c r="M40" s="9">
        <v>2</v>
      </c>
      <c r="N40" s="10">
        <v>0</v>
      </c>
    </row>
    <row r="41" spans="1:14" ht="19.8" x14ac:dyDescent="0.4">
      <c r="A41" s="5" t="s">
        <v>43</v>
      </c>
      <c r="B41" s="6">
        <v>19</v>
      </c>
      <c r="C41" s="6">
        <v>1597</v>
      </c>
      <c r="D41" s="6">
        <v>1561</v>
      </c>
      <c r="E41" s="6">
        <v>1822</v>
      </c>
      <c r="F41" s="6">
        <f t="shared" si="0"/>
        <v>3383</v>
      </c>
      <c r="G41" s="7">
        <v>13</v>
      </c>
      <c r="H41" s="8">
        <v>16</v>
      </c>
      <c r="I41" s="8">
        <v>9</v>
      </c>
      <c r="J41" s="8">
        <v>9</v>
      </c>
      <c r="K41" s="8">
        <v>1</v>
      </c>
      <c r="L41" s="8">
        <v>2</v>
      </c>
      <c r="M41" s="9">
        <v>1</v>
      </c>
      <c r="N41" s="10">
        <v>0</v>
      </c>
    </row>
    <row r="42" spans="1:14" ht="19.8" x14ac:dyDescent="0.4">
      <c r="A42" s="11" t="s">
        <v>44</v>
      </c>
      <c r="B42" s="6">
        <v>15</v>
      </c>
      <c r="C42" s="6">
        <v>707</v>
      </c>
      <c r="D42" s="6">
        <v>801</v>
      </c>
      <c r="E42" s="6">
        <v>895</v>
      </c>
      <c r="F42" s="6">
        <f t="shared" si="0"/>
        <v>1696</v>
      </c>
      <c r="G42" s="7">
        <v>8</v>
      </c>
      <c r="H42" s="8">
        <v>4</v>
      </c>
      <c r="I42" s="8">
        <v>0</v>
      </c>
      <c r="J42" s="8">
        <v>1</v>
      </c>
      <c r="K42" s="8">
        <v>0</v>
      </c>
      <c r="L42" s="8">
        <v>1</v>
      </c>
      <c r="M42" s="9">
        <v>1</v>
      </c>
      <c r="N42" s="10">
        <v>1</v>
      </c>
    </row>
    <row r="43" spans="1:14" ht="19.8" x14ac:dyDescent="0.4">
      <c r="A43" s="5" t="s">
        <v>45</v>
      </c>
      <c r="B43" s="6">
        <v>20</v>
      </c>
      <c r="C43" s="6">
        <v>616</v>
      </c>
      <c r="D43" s="6">
        <v>697</v>
      </c>
      <c r="E43" s="6">
        <v>672</v>
      </c>
      <c r="F43" s="6">
        <f t="shared" si="0"/>
        <v>1369</v>
      </c>
      <c r="G43" s="7">
        <v>4</v>
      </c>
      <c r="H43" s="8">
        <v>4</v>
      </c>
      <c r="I43" s="8">
        <v>2</v>
      </c>
      <c r="J43" s="8">
        <v>0</v>
      </c>
      <c r="K43" s="8">
        <v>1</v>
      </c>
      <c r="L43" s="8">
        <v>0</v>
      </c>
      <c r="M43" s="9">
        <v>1</v>
      </c>
      <c r="N43" s="10">
        <v>0</v>
      </c>
    </row>
    <row r="44" spans="1:14" ht="19.8" x14ac:dyDescent="0.4">
      <c r="A44" s="11" t="s">
        <v>46</v>
      </c>
      <c r="B44" s="6">
        <v>21</v>
      </c>
      <c r="C44" s="6">
        <v>814</v>
      </c>
      <c r="D44" s="6">
        <v>841</v>
      </c>
      <c r="E44" s="6">
        <v>860</v>
      </c>
      <c r="F44" s="6">
        <f t="shared" si="0"/>
        <v>1701</v>
      </c>
      <c r="G44" s="7">
        <v>2</v>
      </c>
      <c r="H44" s="8">
        <v>6</v>
      </c>
      <c r="I44" s="8">
        <v>0</v>
      </c>
      <c r="J44" s="8">
        <v>1</v>
      </c>
      <c r="K44" s="8">
        <v>0</v>
      </c>
      <c r="L44" s="8">
        <v>5</v>
      </c>
      <c r="M44" s="9">
        <v>1</v>
      </c>
      <c r="N44" s="10">
        <v>1</v>
      </c>
    </row>
    <row r="45" spans="1:14" ht="19.8" x14ac:dyDescent="0.4">
      <c r="A45" s="5" t="s">
        <v>47</v>
      </c>
      <c r="B45" s="6">
        <v>16</v>
      </c>
      <c r="C45" s="6">
        <v>1323</v>
      </c>
      <c r="D45" s="6">
        <v>1168</v>
      </c>
      <c r="E45" s="6">
        <v>1322</v>
      </c>
      <c r="F45" s="6">
        <f t="shared" si="0"/>
        <v>2490</v>
      </c>
      <c r="G45" s="7">
        <v>6</v>
      </c>
      <c r="H45" s="8">
        <v>10</v>
      </c>
      <c r="I45" s="8">
        <v>0</v>
      </c>
      <c r="J45" s="8">
        <v>0</v>
      </c>
      <c r="K45" s="8">
        <v>0</v>
      </c>
      <c r="L45" s="8">
        <v>2</v>
      </c>
      <c r="M45" s="9">
        <v>0</v>
      </c>
      <c r="N45" s="10">
        <v>1</v>
      </c>
    </row>
    <row r="46" spans="1:14" ht="19.8" x14ac:dyDescent="0.4">
      <c r="A46" s="11" t="s">
        <v>48</v>
      </c>
      <c r="B46" s="6">
        <v>22</v>
      </c>
      <c r="C46" s="6">
        <v>2172</v>
      </c>
      <c r="D46" s="6">
        <v>2109</v>
      </c>
      <c r="E46" s="6">
        <v>2271</v>
      </c>
      <c r="F46" s="6">
        <f t="shared" si="0"/>
        <v>4380</v>
      </c>
      <c r="G46" s="7">
        <v>14</v>
      </c>
      <c r="H46" s="8">
        <v>26</v>
      </c>
      <c r="I46" s="8">
        <v>6</v>
      </c>
      <c r="J46" s="8">
        <v>6</v>
      </c>
      <c r="K46" s="8">
        <v>3</v>
      </c>
      <c r="L46" s="8">
        <v>5</v>
      </c>
      <c r="M46" s="9">
        <v>0</v>
      </c>
      <c r="N46" s="10">
        <v>2</v>
      </c>
    </row>
    <row r="47" spans="1:14" ht="19.8" x14ac:dyDescent="0.4">
      <c r="A47" s="5" t="s">
        <v>49</v>
      </c>
      <c r="B47" s="6">
        <v>20</v>
      </c>
      <c r="C47" s="6">
        <v>881</v>
      </c>
      <c r="D47" s="6">
        <v>798</v>
      </c>
      <c r="E47" s="6">
        <v>965</v>
      </c>
      <c r="F47" s="6">
        <f t="shared" si="0"/>
        <v>1763</v>
      </c>
      <c r="G47" s="7">
        <v>3</v>
      </c>
      <c r="H47" s="8">
        <v>7</v>
      </c>
      <c r="I47" s="8">
        <v>2</v>
      </c>
      <c r="J47" s="8">
        <v>0</v>
      </c>
      <c r="K47" s="8">
        <v>0</v>
      </c>
      <c r="L47" s="8">
        <v>2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869</v>
      </c>
      <c r="D48" s="6">
        <v>924</v>
      </c>
      <c r="E48" s="6">
        <v>1036</v>
      </c>
      <c r="F48" s="6">
        <f t="shared" si="0"/>
        <v>1960</v>
      </c>
      <c r="G48" s="7">
        <v>1</v>
      </c>
      <c r="H48" s="8">
        <v>6</v>
      </c>
      <c r="I48" s="8">
        <v>3</v>
      </c>
      <c r="J48" s="8">
        <v>1</v>
      </c>
      <c r="K48" s="8">
        <v>0</v>
      </c>
      <c r="L48" s="8">
        <v>1</v>
      </c>
      <c r="M48" s="9">
        <v>1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2054</v>
      </c>
      <c r="D49" s="6">
        <v>2087</v>
      </c>
      <c r="E49" s="6">
        <v>2355</v>
      </c>
      <c r="F49" s="6">
        <f t="shared" si="0"/>
        <v>4442</v>
      </c>
      <c r="G49" s="7">
        <v>22</v>
      </c>
      <c r="H49" s="8">
        <v>14</v>
      </c>
      <c r="I49" s="8">
        <v>4</v>
      </c>
      <c r="J49" s="8">
        <v>2</v>
      </c>
      <c r="K49" s="8">
        <v>4</v>
      </c>
      <c r="L49" s="8">
        <v>2</v>
      </c>
      <c r="M49" s="9">
        <v>2</v>
      </c>
      <c r="N49" s="10">
        <v>0</v>
      </c>
    </row>
    <row r="50" spans="1:14" ht="19.8" x14ac:dyDescent="0.4">
      <c r="A50" s="11" t="s">
        <v>52</v>
      </c>
      <c r="B50" s="6">
        <v>20</v>
      </c>
      <c r="C50" s="6">
        <v>852</v>
      </c>
      <c r="D50" s="6">
        <v>868</v>
      </c>
      <c r="E50" s="6">
        <v>999</v>
      </c>
      <c r="F50" s="6">
        <f t="shared" si="0"/>
        <v>1867</v>
      </c>
      <c r="G50" s="7">
        <v>3</v>
      </c>
      <c r="H50" s="8">
        <v>7</v>
      </c>
      <c r="I50" s="8">
        <v>1</v>
      </c>
      <c r="J50" s="8">
        <v>1</v>
      </c>
      <c r="K50" s="8">
        <v>0</v>
      </c>
      <c r="L50" s="8">
        <v>1</v>
      </c>
      <c r="M50" s="9">
        <v>1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801</v>
      </c>
      <c r="D51" s="6">
        <v>746</v>
      </c>
      <c r="E51" s="6">
        <v>847</v>
      </c>
      <c r="F51" s="6">
        <f t="shared" si="0"/>
        <v>1593</v>
      </c>
      <c r="G51" s="7">
        <v>8</v>
      </c>
      <c r="H51" s="8">
        <v>6</v>
      </c>
      <c r="I51" s="8">
        <v>0</v>
      </c>
      <c r="J51" s="8">
        <v>4</v>
      </c>
      <c r="K51" s="8">
        <v>0</v>
      </c>
      <c r="L51" s="8">
        <v>2</v>
      </c>
      <c r="M51" s="9">
        <v>2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645</v>
      </c>
      <c r="D52" s="6">
        <v>657</v>
      </c>
      <c r="E52" s="6">
        <v>764</v>
      </c>
      <c r="F52" s="6">
        <f t="shared" si="0"/>
        <v>1421</v>
      </c>
      <c r="G52" s="7">
        <v>4</v>
      </c>
      <c r="H52" s="8">
        <v>6</v>
      </c>
      <c r="I52" s="8">
        <v>1</v>
      </c>
      <c r="J52" s="8">
        <v>3</v>
      </c>
      <c r="K52" s="8">
        <v>0</v>
      </c>
      <c r="L52" s="8">
        <v>2</v>
      </c>
      <c r="M52" s="9">
        <v>0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1464</v>
      </c>
      <c r="D53" s="6">
        <v>1425</v>
      </c>
      <c r="E53" s="6">
        <v>1529</v>
      </c>
      <c r="F53" s="6">
        <f t="shared" si="0"/>
        <v>2954</v>
      </c>
      <c r="G53" s="7">
        <v>4</v>
      </c>
      <c r="H53" s="8">
        <v>23</v>
      </c>
      <c r="I53" s="8">
        <v>7</v>
      </c>
      <c r="J53" s="8">
        <v>2</v>
      </c>
      <c r="K53" s="8">
        <v>0</v>
      </c>
      <c r="L53" s="8">
        <v>1</v>
      </c>
      <c r="M53" s="9">
        <v>2</v>
      </c>
      <c r="N53" s="10">
        <v>1</v>
      </c>
    </row>
    <row r="54" spans="1:14" ht="19.8" x14ac:dyDescent="0.4">
      <c r="A54" s="11" t="s">
        <v>56</v>
      </c>
      <c r="B54" s="6">
        <v>12</v>
      </c>
      <c r="C54" s="6">
        <v>602</v>
      </c>
      <c r="D54" s="6">
        <v>653</v>
      </c>
      <c r="E54" s="6">
        <v>641</v>
      </c>
      <c r="F54" s="6">
        <f t="shared" si="0"/>
        <v>1294</v>
      </c>
      <c r="G54" s="7">
        <v>5</v>
      </c>
      <c r="H54" s="8">
        <v>7</v>
      </c>
      <c r="I54" s="8">
        <v>0</v>
      </c>
      <c r="J54" s="8">
        <v>0</v>
      </c>
      <c r="K54" s="8">
        <v>0</v>
      </c>
      <c r="L54" s="8">
        <v>0</v>
      </c>
      <c r="M54" s="9">
        <v>1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453</v>
      </c>
      <c r="D55" s="6">
        <v>490</v>
      </c>
      <c r="E55" s="6">
        <v>526</v>
      </c>
      <c r="F55" s="6">
        <f t="shared" si="0"/>
        <v>1016</v>
      </c>
      <c r="G55" s="7">
        <v>2</v>
      </c>
      <c r="H55" s="8">
        <v>5</v>
      </c>
      <c r="I55" s="8">
        <v>4</v>
      </c>
      <c r="J55" s="8">
        <v>0</v>
      </c>
      <c r="K55" s="8">
        <v>1</v>
      </c>
      <c r="L55" s="8">
        <v>0</v>
      </c>
      <c r="M55" s="9">
        <v>0</v>
      </c>
      <c r="N55" s="10">
        <v>1</v>
      </c>
    </row>
    <row r="56" spans="1:14" ht="19.8" x14ac:dyDescent="0.4">
      <c r="A56" s="11" t="s">
        <v>58</v>
      </c>
      <c r="B56" s="6">
        <v>20</v>
      </c>
      <c r="C56" s="6">
        <v>834</v>
      </c>
      <c r="D56" s="6">
        <v>921</v>
      </c>
      <c r="E56" s="6">
        <v>917</v>
      </c>
      <c r="F56" s="6">
        <f t="shared" si="0"/>
        <v>1838</v>
      </c>
      <c r="G56" s="7">
        <v>3</v>
      </c>
      <c r="H56" s="8">
        <v>4</v>
      </c>
      <c r="I56" s="8">
        <v>2</v>
      </c>
      <c r="J56" s="8">
        <v>2</v>
      </c>
      <c r="K56" s="8">
        <v>0</v>
      </c>
      <c r="L56" s="8">
        <v>2</v>
      </c>
      <c r="M56" s="9">
        <v>0</v>
      </c>
      <c r="N56" s="10">
        <v>0</v>
      </c>
    </row>
    <row r="57" spans="1:14" ht="19.8" x14ac:dyDescent="0.4">
      <c r="A57" s="5" t="s">
        <v>59</v>
      </c>
      <c r="B57" s="6">
        <v>22</v>
      </c>
      <c r="C57" s="6">
        <v>925</v>
      </c>
      <c r="D57" s="6">
        <v>1015</v>
      </c>
      <c r="E57" s="6">
        <v>1044</v>
      </c>
      <c r="F57" s="6">
        <f t="shared" si="0"/>
        <v>2059</v>
      </c>
      <c r="G57" s="7">
        <v>5</v>
      </c>
      <c r="H57" s="8">
        <v>2</v>
      </c>
      <c r="I57" s="8">
        <v>2</v>
      </c>
      <c r="J57" s="8">
        <v>0</v>
      </c>
      <c r="K57" s="8">
        <v>0</v>
      </c>
      <c r="L57" s="8">
        <v>1</v>
      </c>
      <c r="M57" s="9">
        <v>0</v>
      </c>
      <c r="N57" s="10">
        <v>0</v>
      </c>
    </row>
    <row r="58" spans="1:14" ht="19.8" x14ac:dyDescent="0.4">
      <c r="A58" s="11" t="s">
        <v>60</v>
      </c>
      <c r="B58" s="6">
        <v>27</v>
      </c>
      <c r="C58" s="6">
        <v>1204</v>
      </c>
      <c r="D58" s="6">
        <v>1315</v>
      </c>
      <c r="E58" s="6">
        <v>1302</v>
      </c>
      <c r="F58" s="6">
        <f t="shared" si="0"/>
        <v>2617</v>
      </c>
      <c r="G58" s="7">
        <v>4</v>
      </c>
      <c r="H58" s="8">
        <v>10</v>
      </c>
      <c r="I58" s="8">
        <v>5</v>
      </c>
      <c r="J58" s="8">
        <v>1</v>
      </c>
      <c r="K58" s="8">
        <v>3</v>
      </c>
      <c r="L58" s="8">
        <v>2</v>
      </c>
      <c r="M58" s="9">
        <v>0</v>
      </c>
      <c r="N58" s="10">
        <v>0</v>
      </c>
    </row>
    <row r="59" spans="1:14" ht="19.8" x14ac:dyDescent="0.4">
      <c r="A59" s="5" t="s">
        <v>61</v>
      </c>
      <c r="B59" s="6">
        <v>35</v>
      </c>
      <c r="C59" s="6">
        <v>1120</v>
      </c>
      <c r="D59" s="6">
        <v>1299</v>
      </c>
      <c r="E59" s="6">
        <v>1290</v>
      </c>
      <c r="F59" s="6">
        <f t="shared" si="0"/>
        <v>2589</v>
      </c>
      <c r="G59" s="7">
        <v>2</v>
      </c>
      <c r="H59" s="8">
        <v>9</v>
      </c>
      <c r="I59" s="8">
        <v>1</v>
      </c>
      <c r="J59" s="8">
        <v>1</v>
      </c>
      <c r="K59" s="8">
        <v>0</v>
      </c>
      <c r="L59" s="8">
        <v>1</v>
      </c>
      <c r="M59" s="9">
        <v>1</v>
      </c>
      <c r="N59" s="10">
        <v>0</v>
      </c>
    </row>
    <row r="60" spans="1:14" ht="19.8" x14ac:dyDescent="0.4">
      <c r="A60" s="11" t="s">
        <v>62</v>
      </c>
      <c r="B60" s="6">
        <v>15</v>
      </c>
      <c r="C60" s="6">
        <v>1197</v>
      </c>
      <c r="D60" s="6">
        <v>1270</v>
      </c>
      <c r="E60" s="6">
        <v>1419</v>
      </c>
      <c r="F60" s="6">
        <f t="shared" si="0"/>
        <v>2689</v>
      </c>
      <c r="G60" s="7">
        <v>6</v>
      </c>
      <c r="H60" s="8">
        <v>6</v>
      </c>
      <c r="I60" s="8">
        <v>3</v>
      </c>
      <c r="J60" s="8">
        <v>4</v>
      </c>
      <c r="K60" s="8">
        <v>0</v>
      </c>
      <c r="L60" s="8">
        <v>2</v>
      </c>
      <c r="M60" s="9">
        <v>1</v>
      </c>
      <c r="N60" s="10">
        <v>0</v>
      </c>
    </row>
    <row r="61" spans="1:14" ht="19.8" x14ac:dyDescent="0.4">
      <c r="A61" s="5" t="s">
        <v>63</v>
      </c>
      <c r="B61" s="6">
        <v>16</v>
      </c>
      <c r="C61" s="6">
        <v>918</v>
      </c>
      <c r="D61" s="6">
        <v>903</v>
      </c>
      <c r="E61" s="6">
        <v>1012</v>
      </c>
      <c r="F61" s="6">
        <f t="shared" si="0"/>
        <v>1915</v>
      </c>
      <c r="G61" s="7">
        <v>4</v>
      </c>
      <c r="H61" s="8">
        <v>3</v>
      </c>
      <c r="I61" s="8">
        <v>2</v>
      </c>
      <c r="J61" s="8">
        <v>0</v>
      </c>
      <c r="K61" s="8">
        <v>2</v>
      </c>
      <c r="L61" s="8">
        <v>3</v>
      </c>
      <c r="M61" s="9">
        <v>1</v>
      </c>
      <c r="N61" s="10">
        <v>1</v>
      </c>
    </row>
    <row r="62" spans="1:14" ht="19.8" x14ac:dyDescent="0.4">
      <c r="A62" s="11" t="s">
        <v>64</v>
      </c>
      <c r="B62" s="6">
        <v>16</v>
      </c>
      <c r="C62" s="6">
        <v>1026</v>
      </c>
      <c r="D62" s="6">
        <v>1026</v>
      </c>
      <c r="E62" s="6">
        <v>1055</v>
      </c>
      <c r="F62" s="6">
        <f t="shared" si="0"/>
        <v>2081</v>
      </c>
      <c r="G62" s="7">
        <v>6</v>
      </c>
      <c r="H62" s="8">
        <v>8</v>
      </c>
      <c r="I62" s="8">
        <v>1</v>
      </c>
      <c r="J62" s="8">
        <v>3</v>
      </c>
      <c r="K62" s="8">
        <v>1</v>
      </c>
      <c r="L62" s="8">
        <v>4</v>
      </c>
      <c r="M62" s="9">
        <v>0</v>
      </c>
      <c r="N62" s="10">
        <v>2</v>
      </c>
    </row>
    <row r="63" spans="1:14" ht="19.8" x14ac:dyDescent="0.4">
      <c r="A63" s="5" t="s">
        <v>65</v>
      </c>
      <c r="B63" s="6">
        <v>15</v>
      </c>
      <c r="C63" s="6">
        <v>1394</v>
      </c>
      <c r="D63" s="6">
        <v>1229</v>
      </c>
      <c r="E63" s="6">
        <v>1439</v>
      </c>
      <c r="F63" s="6">
        <f t="shared" si="0"/>
        <v>2668</v>
      </c>
      <c r="G63" s="7">
        <v>6</v>
      </c>
      <c r="H63" s="8">
        <v>11</v>
      </c>
      <c r="I63" s="8">
        <v>0</v>
      </c>
      <c r="J63" s="8">
        <v>6</v>
      </c>
      <c r="K63" s="8">
        <v>2</v>
      </c>
      <c r="L63" s="8">
        <v>3</v>
      </c>
      <c r="M63" s="9">
        <v>2</v>
      </c>
      <c r="N63" s="10">
        <v>0</v>
      </c>
    </row>
    <row r="64" spans="1:14" ht="19.8" x14ac:dyDescent="0.4">
      <c r="A64" s="11" t="s">
        <v>66</v>
      </c>
      <c r="B64" s="6">
        <v>21</v>
      </c>
      <c r="C64" s="6">
        <v>1650</v>
      </c>
      <c r="D64" s="6">
        <v>1455</v>
      </c>
      <c r="E64" s="6">
        <v>1692</v>
      </c>
      <c r="F64" s="6">
        <f t="shared" si="0"/>
        <v>3147</v>
      </c>
      <c r="G64" s="7">
        <v>21</v>
      </c>
      <c r="H64" s="8">
        <v>16</v>
      </c>
      <c r="I64" s="8">
        <v>2</v>
      </c>
      <c r="J64" s="8">
        <v>0</v>
      </c>
      <c r="K64" s="8">
        <v>3</v>
      </c>
      <c r="L64" s="8">
        <v>1</v>
      </c>
      <c r="M64" s="9">
        <v>1</v>
      </c>
      <c r="N64" s="10">
        <v>0</v>
      </c>
    </row>
    <row r="65" spans="1:14" ht="19.8" x14ac:dyDescent="0.4">
      <c r="A65" s="5" t="s">
        <v>67</v>
      </c>
      <c r="B65" s="6">
        <v>25</v>
      </c>
      <c r="C65" s="6">
        <v>2737</v>
      </c>
      <c r="D65" s="6">
        <v>2542</v>
      </c>
      <c r="E65" s="6">
        <v>3001</v>
      </c>
      <c r="F65" s="6">
        <f t="shared" si="0"/>
        <v>5543</v>
      </c>
      <c r="G65" s="7">
        <v>21</v>
      </c>
      <c r="H65" s="8">
        <v>15</v>
      </c>
      <c r="I65" s="8">
        <v>5</v>
      </c>
      <c r="J65" s="8">
        <v>6</v>
      </c>
      <c r="K65" s="8">
        <v>1</v>
      </c>
      <c r="L65" s="8">
        <v>3</v>
      </c>
      <c r="M65" s="9">
        <v>0</v>
      </c>
      <c r="N65" s="10">
        <v>2</v>
      </c>
    </row>
    <row r="66" spans="1:14" ht="19.8" x14ac:dyDescent="0.4">
      <c r="A66" s="11" t="s">
        <v>68</v>
      </c>
      <c r="B66" s="6">
        <v>31</v>
      </c>
      <c r="C66" s="6">
        <v>1774</v>
      </c>
      <c r="D66" s="6">
        <v>1740</v>
      </c>
      <c r="E66" s="6">
        <v>1885</v>
      </c>
      <c r="F66" s="6">
        <f t="shared" si="0"/>
        <v>3625</v>
      </c>
      <c r="G66" s="7">
        <v>11</v>
      </c>
      <c r="H66" s="8">
        <v>16</v>
      </c>
      <c r="I66" s="8">
        <v>8</v>
      </c>
      <c r="J66" s="8">
        <v>0</v>
      </c>
      <c r="K66" s="8">
        <v>2</v>
      </c>
      <c r="L66" s="8">
        <v>2</v>
      </c>
      <c r="M66" s="9">
        <v>1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1718</v>
      </c>
      <c r="D67" s="6">
        <v>1725</v>
      </c>
      <c r="E67" s="6">
        <v>1890</v>
      </c>
      <c r="F67" s="6">
        <f t="shared" si="0"/>
        <v>3615</v>
      </c>
      <c r="G67" s="7">
        <v>6</v>
      </c>
      <c r="H67" s="8">
        <v>4</v>
      </c>
      <c r="I67" s="8">
        <v>1</v>
      </c>
      <c r="J67" s="8">
        <v>6</v>
      </c>
      <c r="K67" s="8">
        <v>1</v>
      </c>
      <c r="L67" s="8">
        <v>2</v>
      </c>
      <c r="M67" s="9">
        <v>1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1913</v>
      </c>
      <c r="D68" s="6">
        <v>1953</v>
      </c>
      <c r="E68" s="6">
        <v>2273</v>
      </c>
      <c r="F68" s="6">
        <f t="shared" si="0"/>
        <v>4226</v>
      </c>
      <c r="G68" s="7">
        <v>9</v>
      </c>
      <c r="H68" s="8">
        <v>13</v>
      </c>
      <c r="I68" s="8">
        <v>3</v>
      </c>
      <c r="J68" s="8">
        <v>10</v>
      </c>
      <c r="K68" s="8">
        <v>1</v>
      </c>
      <c r="L68" s="8">
        <v>5</v>
      </c>
      <c r="M68" s="9">
        <v>3</v>
      </c>
      <c r="N68" s="10">
        <v>1</v>
      </c>
    </row>
    <row r="69" spans="1:14" ht="19.8" x14ac:dyDescent="0.4">
      <c r="A69" s="5" t="s">
        <v>71</v>
      </c>
      <c r="B69" s="6">
        <v>15</v>
      </c>
      <c r="C69" s="6">
        <v>1057</v>
      </c>
      <c r="D69" s="6">
        <v>1274</v>
      </c>
      <c r="E69" s="6">
        <v>1243</v>
      </c>
      <c r="F69" s="6">
        <f t="shared" si="0"/>
        <v>2517</v>
      </c>
      <c r="G69" s="7">
        <v>20</v>
      </c>
      <c r="H69" s="8">
        <v>7</v>
      </c>
      <c r="I69" s="8">
        <v>2</v>
      </c>
      <c r="J69" s="8">
        <v>2</v>
      </c>
      <c r="K69" s="8">
        <v>1</v>
      </c>
      <c r="L69" s="8">
        <v>0</v>
      </c>
      <c r="M69" s="9">
        <v>0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1160</v>
      </c>
      <c r="D70" s="6">
        <v>1207</v>
      </c>
      <c r="E70" s="6">
        <v>1315</v>
      </c>
      <c r="F70" s="6">
        <f>SUM(D70:E70)</f>
        <v>2522</v>
      </c>
      <c r="G70" s="7">
        <v>14</v>
      </c>
      <c r="H70" s="8">
        <v>14</v>
      </c>
      <c r="I70" s="8">
        <v>0</v>
      </c>
      <c r="J70" s="8">
        <v>2</v>
      </c>
      <c r="K70" s="8">
        <v>1</v>
      </c>
      <c r="L70" s="8">
        <v>1</v>
      </c>
      <c r="M70" s="9">
        <v>0</v>
      </c>
      <c r="N70" s="10">
        <v>3</v>
      </c>
    </row>
    <row r="71" spans="1:14" ht="19.8" x14ac:dyDescent="0.4">
      <c r="A71" s="5" t="s">
        <v>73</v>
      </c>
      <c r="B71" s="6">
        <v>23</v>
      </c>
      <c r="C71" s="6">
        <v>1597</v>
      </c>
      <c r="D71" s="6">
        <v>1783</v>
      </c>
      <c r="E71" s="6">
        <v>1942</v>
      </c>
      <c r="F71" s="6">
        <f>SUM(D71:E71)</f>
        <v>3725</v>
      </c>
      <c r="G71" s="7">
        <v>8</v>
      </c>
      <c r="H71" s="8">
        <v>21</v>
      </c>
      <c r="I71" s="8">
        <v>3</v>
      </c>
      <c r="J71" s="8">
        <v>5</v>
      </c>
      <c r="K71" s="8">
        <v>0</v>
      </c>
      <c r="L71" s="8">
        <v>3</v>
      </c>
      <c r="M71" s="9">
        <v>1</v>
      </c>
      <c r="N71" s="10">
        <v>0</v>
      </c>
    </row>
    <row r="72" spans="1:14" ht="19.8" x14ac:dyDescent="0.4">
      <c r="A72" s="11" t="s">
        <v>74</v>
      </c>
      <c r="B72" s="6">
        <v>12</v>
      </c>
      <c r="C72" s="6">
        <v>835</v>
      </c>
      <c r="D72" s="6">
        <v>1036</v>
      </c>
      <c r="E72" s="6">
        <v>1057</v>
      </c>
      <c r="F72" s="6">
        <f>SUM(D72:E72)</f>
        <v>2093</v>
      </c>
      <c r="G72" s="7">
        <v>2</v>
      </c>
      <c r="H72" s="8">
        <v>6</v>
      </c>
      <c r="I72" s="8">
        <v>0</v>
      </c>
      <c r="J72" s="8">
        <v>0</v>
      </c>
      <c r="K72" s="8">
        <v>1</v>
      </c>
      <c r="L72" s="8">
        <v>3</v>
      </c>
      <c r="M72" s="9">
        <v>1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925</v>
      </c>
      <c r="D73" s="6">
        <v>912</v>
      </c>
      <c r="E73" s="6">
        <v>978</v>
      </c>
      <c r="F73" s="6">
        <f>SUM(D73:E73)</f>
        <v>1890</v>
      </c>
      <c r="G73" s="7">
        <v>16</v>
      </c>
      <c r="H73" s="8">
        <v>7</v>
      </c>
      <c r="I73" s="8">
        <v>1</v>
      </c>
      <c r="J73" s="8">
        <v>3</v>
      </c>
      <c r="K73" s="8">
        <v>0</v>
      </c>
      <c r="L73" s="8">
        <v>6</v>
      </c>
      <c r="M73" s="9">
        <v>0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77243</v>
      </c>
      <c r="D74" s="6">
        <f t="shared" si="1"/>
        <v>76565</v>
      </c>
      <c r="E74" s="6">
        <f t="shared" si="1"/>
        <v>85306</v>
      </c>
      <c r="F74" s="6">
        <f t="shared" si="1"/>
        <v>161871</v>
      </c>
      <c r="G74" s="6">
        <f t="shared" si="1"/>
        <v>570</v>
      </c>
      <c r="H74" s="6">
        <f t="shared" si="1"/>
        <v>675</v>
      </c>
      <c r="I74" s="6">
        <f t="shared" si="1"/>
        <v>223</v>
      </c>
      <c r="J74" s="6">
        <f t="shared" si="1"/>
        <v>223</v>
      </c>
      <c r="K74" s="6">
        <f>SUM(K5:K73)</f>
        <v>55</v>
      </c>
      <c r="L74" s="6">
        <f>SUM(L5:L73)</f>
        <v>145</v>
      </c>
      <c r="M74" s="12">
        <f>SUM(M5:M73)</f>
        <v>53</v>
      </c>
      <c r="N74" s="13">
        <f>SUM(N5:N73)</f>
        <v>29</v>
      </c>
    </row>
    <row r="75" spans="1:14" s="17" customFormat="1" ht="26.25" customHeight="1" x14ac:dyDescent="0.3">
      <c r="A75" s="63" t="s">
        <v>77</v>
      </c>
      <c r="B75" s="64"/>
      <c r="C75" s="14">
        <f>C74</f>
        <v>77243</v>
      </c>
      <c r="D75" s="14" t="s">
        <v>78</v>
      </c>
      <c r="E75" s="14" t="s">
        <v>79</v>
      </c>
      <c r="F75" s="14"/>
      <c r="G75" s="14">
        <f>F74</f>
        <v>161871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2737</v>
      </c>
      <c r="F76" s="21">
        <f>MAX(F5:F73)</f>
        <v>5543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58" t="str">
        <f ca="1">INDIRECT(H77,TRUE)</f>
        <v>城西</v>
      </c>
      <c r="D77" s="59" t="s">
        <v>83</v>
      </c>
      <c r="E77" s="29">
        <f>MIN(C5:C73)</f>
        <v>255</v>
      </c>
      <c r="F77" s="30">
        <f>MIN(F5:F73)</f>
        <v>519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967</v>
      </c>
      <c r="D78" s="76" t="s">
        <v>80</v>
      </c>
      <c r="E78" s="31" t="s">
        <v>87</v>
      </c>
      <c r="F78" s="31"/>
      <c r="G78" s="31">
        <v>490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477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55</v>
      </c>
      <c r="D80" s="14" t="s">
        <v>80</v>
      </c>
      <c r="E80" s="78" t="s">
        <v>137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145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53</v>
      </c>
      <c r="D82" s="14" t="s">
        <v>94</v>
      </c>
      <c r="E82" s="14" t="s">
        <v>138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29</v>
      </c>
      <c r="D83" s="14" t="s">
        <v>94</v>
      </c>
      <c r="E83" s="14" t="s">
        <v>139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570</v>
      </c>
      <c r="D84" s="14" t="s">
        <v>80</v>
      </c>
      <c r="E84" s="14" t="s">
        <v>108</v>
      </c>
      <c r="F84" s="14"/>
      <c r="G84" s="14">
        <f>H74</f>
        <v>675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>本月戶數減少</v>
      </c>
      <c r="B85" s="68"/>
      <c r="C85" s="49">
        <f>C74-'11406'!C74</f>
        <v>-35</v>
      </c>
      <c r="D85" s="57" t="str">
        <f>IF(E85&gt;0,"男增加","男減少")</f>
        <v>男減少</v>
      </c>
      <c r="E85" s="51">
        <f>D74-'11406'!D74</f>
        <v>-120</v>
      </c>
      <c r="F85" s="57" t="str">
        <f>IF(G85&gt;0,"女增加","女減少")</f>
        <v>女減少</v>
      </c>
      <c r="G85" s="51">
        <f>E74-'11406'!E74</f>
        <v>-75</v>
      </c>
      <c r="H85" s="52"/>
      <c r="I85" s="68" t="str">
        <f>IF(K85&gt;0,"總人口數增加","總人口數減少")</f>
        <v>總人口數減少</v>
      </c>
      <c r="J85" s="68"/>
      <c r="K85" s="51">
        <f>F74-'11406'!F74</f>
        <v>-195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68" activePane="bottomLeft" state="frozen"/>
      <selection pane="bottomLeft" activeCell="K85" sqref="K85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127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359</v>
      </c>
      <c r="D5" s="6">
        <v>303</v>
      </c>
      <c r="E5" s="6">
        <v>378</v>
      </c>
      <c r="F5" s="6">
        <f>SUM(D5:E5)</f>
        <v>681</v>
      </c>
      <c r="G5" s="7">
        <v>0</v>
      </c>
      <c r="H5" s="8">
        <v>1</v>
      </c>
      <c r="I5" s="8">
        <v>0</v>
      </c>
      <c r="J5" s="8">
        <v>1</v>
      </c>
      <c r="K5" s="8">
        <v>0</v>
      </c>
      <c r="L5" s="8">
        <v>1</v>
      </c>
      <c r="M5" s="9">
        <v>1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953</v>
      </c>
      <c r="D6" s="6">
        <v>779</v>
      </c>
      <c r="E6" s="6">
        <v>911</v>
      </c>
      <c r="F6" s="6">
        <f t="shared" ref="F6:F69" si="0">SUM(D6:E6)</f>
        <v>1690</v>
      </c>
      <c r="G6" s="7">
        <v>8</v>
      </c>
      <c r="H6" s="8">
        <v>11</v>
      </c>
      <c r="I6" s="8">
        <v>5</v>
      </c>
      <c r="J6" s="8">
        <v>3</v>
      </c>
      <c r="K6" s="8">
        <v>1</v>
      </c>
      <c r="L6" s="8">
        <v>2</v>
      </c>
      <c r="M6" s="9">
        <v>0</v>
      </c>
      <c r="N6" s="10">
        <v>1</v>
      </c>
    </row>
    <row r="7" spans="1:15" ht="19.8" x14ac:dyDescent="0.4">
      <c r="A7" s="5" t="s">
        <v>9</v>
      </c>
      <c r="B7" s="6">
        <v>13</v>
      </c>
      <c r="C7" s="6">
        <v>563</v>
      </c>
      <c r="D7" s="6">
        <v>575</v>
      </c>
      <c r="E7" s="6">
        <v>599</v>
      </c>
      <c r="F7" s="6">
        <f t="shared" si="0"/>
        <v>1174</v>
      </c>
      <c r="G7" s="7">
        <v>5</v>
      </c>
      <c r="H7" s="8">
        <v>0</v>
      </c>
      <c r="I7" s="8">
        <v>2</v>
      </c>
      <c r="J7" s="8">
        <v>0</v>
      </c>
      <c r="K7" s="8">
        <v>0</v>
      </c>
      <c r="L7" s="8">
        <v>1</v>
      </c>
      <c r="M7" s="9">
        <v>0</v>
      </c>
      <c r="N7" s="10">
        <v>0</v>
      </c>
    </row>
    <row r="8" spans="1:15" ht="19.8" x14ac:dyDescent="0.4">
      <c r="A8" s="11" t="s">
        <v>10</v>
      </c>
      <c r="B8" s="6">
        <v>10</v>
      </c>
      <c r="C8" s="6">
        <v>844</v>
      </c>
      <c r="D8" s="6">
        <v>778</v>
      </c>
      <c r="E8" s="6">
        <v>904</v>
      </c>
      <c r="F8" s="6">
        <f t="shared" si="0"/>
        <v>1682</v>
      </c>
      <c r="G8" s="7">
        <v>5</v>
      </c>
      <c r="H8" s="8">
        <v>1</v>
      </c>
      <c r="I8" s="8">
        <v>1</v>
      </c>
      <c r="J8" s="8">
        <v>5</v>
      </c>
      <c r="K8" s="8">
        <v>0</v>
      </c>
      <c r="L8" s="8">
        <v>6</v>
      </c>
      <c r="M8" s="9">
        <v>0</v>
      </c>
      <c r="N8" s="10">
        <v>0</v>
      </c>
    </row>
    <row r="9" spans="1:15" ht="19.8" x14ac:dyDescent="0.4">
      <c r="A9" s="5" t="s">
        <v>11</v>
      </c>
      <c r="B9" s="6">
        <v>7</v>
      </c>
      <c r="C9" s="6">
        <v>811</v>
      </c>
      <c r="D9" s="6">
        <v>678</v>
      </c>
      <c r="E9" s="6">
        <v>830</v>
      </c>
      <c r="F9" s="6">
        <f t="shared" si="0"/>
        <v>1508</v>
      </c>
      <c r="G9" s="7">
        <v>7</v>
      </c>
      <c r="H9" s="8">
        <v>4</v>
      </c>
      <c r="I9" s="8">
        <v>6</v>
      </c>
      <c r="J9" s="8">
        <v>1</v>
      </c>
      <c r="K9" s="8">
        <v>0</v>
      </c>
      <c r="L9" s="8">
        <v>2</v>
      </c>
      <c r="M9" s="9">
        <v>0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763</v>
      </c>
      <c r="D10" s="6">
        <v>697</v>
      </c>
      <c r="E10" s="6">
        <v>772</v>
      </c>
      <c r="F10" s="6">
        <f t="shared" si="0"/>
        <v>1469</v>
      </c>
      <c r="G10" s="7">
        <v>8</v>
      </c>
      <c r="H10" s="8">
        <v>2</v>
      </c>
      <c r="I10" s="8">
        <v>0</v>
      </c>
      <c r="J10" s="8">
        <v>3</v>
      </c>
      <c r="K10" s="8">
        <v>1</v>
      </c>
      <c r="L10" s="8">
        <v>1</v>
      </c>
      <c r="M10" s="9">
        <v>0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1262</v>
      </c>
      <c r="D11" s="6">
        <v>991</v>
      </c>
      <c r="E11" s="6">
        <v>1210</v>
      </c>
      <c r="F11" s="6">
        <f t="shared" si="0"/>
        <v>2201</v>
      </c>
      <c r="G11" s="7">
        <v>19</v>
      </c>
      <c r="H11" s="8">
        <v>11</v>
      </c>
      <c r="I11" s="8">
        <v>1</v>
      </c>
      <c r="J11" s="8">
        <v>1</v>
      </c>
      <c r="K11" s="8">
        <v>2</v>
      </c>
      <c r="L11" s="8">
        <v>0</v>
      </c>
      <c r="M11" s="9">
        <v>2</v>
      </c>
      <c r="N11" s="10">
        <v>0</v>
      </c>
    </row>
    <row r="12" spans="1:15" ht="19.8" x14ac:dyDescent="0.4">
      <c r="A12" s="11" t="s">
        <v>14</v>
      </c>
      <c r="B12" s="6">
        <v>7</v>
      </c>
      <c r="C12" s="6">
        <v>254</v>
      </c>
      <c r="D12" s="6">
        <v>242</v>
      </c>
      <c r="E12" s="6">
        <v>278</v>
      </c>
      <c r="F12" s="6">
        <f t="shared" si="0"/>
        <v>520</v>
      </c>
      <c r="G12" s="7">
        <v>1</v>
      </c>
      <c r="H12" s="8">
        <v>1</v>
      </c>
      <c r="I12" s="8">
        <v>1</v>
      </c>
      <c r="J12" s="8">
        <v>1</v>
      </c>
      <c r="K12" s="8">
        <v>0</v>
      </c>
      <c r="L12" s="8">
        <v>0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1066</v>
      </c>
      <c r="D13" s="6">
        <v>946</v>
      </c>
      <c r="E13" s="6">
        <v>1075</v>
      </c>
      <c r="F13" s="6">
        <f t="shared" si="0"/>
        <v>2021</v>
      </c>
      <c r="G13" s="7">
        <v>4</v>
      </c>
      <c r="H13" s="8">
        <v>21</v>
      </c>
      <c r="I13" s="8">
        <v>6</v>
      </c>
      <c r="J13" s="8">
        <v>6</v>
      </c>
      <c r="K13" s="8">
        <v>1</v>
      </c>
      <c r="L13" s="8">
        <v>2</v>
      </c>
      <c r="M13" s="9">
        <v>1</v>
      </c>
      <c r="N13" s="10">
        <v>1</v>
      </c>
    </row>
    <row r="14" spans="1:15" ht="19.8" x14ac:dyDescent="0.4">
      <c r="A14" s="11" t="s">
        <v>16</v>
      </c>
      <c r="B14" s="6">
        <v>19</v>
      </c>
      <c r="C14" s="6">
        <v>2563</v>
      </c>
      <c r="D14" s="6">
        <v>2013</v>
      </c>
      <c r="E14" s="6">
        <v>2409</v>
      </c>
      <c r="F14" s="6">
        <f t="shared" si="0"/>
        <v>4422</v>
      </c>
      <c r="G14" s="7">
        <v>36</v>
      </c>
      <c r="H14" s="8">
        <v>27</v>
      </c>
      <c r="I14" s="8">
        <v>12</v>
      </c>
      <c r="J14" s="8">
        <v>12</v>
      </c>
      <c r="K14" s="8">
        <v>0</v>
      </c>
      <c r="L14" s="8">
        <v>4</v>
      </c>
      <c r="M14" s="9">
        <v>0</v>
      </c>
      <c r="N14" s="10">
        <v>1</v>
      </c>
    </row>
    <row r="15" spans="1:15" ht="19.8" x14ac:dyDescent="0.4">
      <c r="A15" s="5" t="s">
        <v>17</v>
      </c>
      <c r="B15" s="6">
        <v>10</v>
      </c>
      <c r="C15" s="6">
        <v>431</v>
      </c>
      <c r="D15" s="6">
        <v>457</v>
      </c>
      <c r="E15" s="6">
        <v>484</v>
      </c>
      <c r="F15" s="6">
        <f t="shared" si="0"/>
        <v>941</v>
      </c>
      <c r="G15" s="7">
        <v>1</v>
      </c>
      <c r="H15" s="8">
        <v>4</v>
      </c>
      <c r="I15" s="8">
        <v>1</v>
      </c>
      <c r="J15" s="8">
        <v>3</v>
      </c>
      <c r="K15" s="8">
        <v>0</v>
      </c>
      <c r="L15" s="8">
        <v>1</v>
      </c>
      <c r="M15" s="9">
        <v>0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884</v>
      </c>
      <c r="D16" s="6">
        <v>726</v>
      </c>
      <c r="E16" s="6">
        <v>829</v>
      </c>
      <c r="F16" s="6">
        <f t="shared" si="0"/>
        <v>1555</v>
      </c>
      <c r="G16" s="7">
        <v>5</v>
      </c>
      <c r="H16" s="8">
        <v>5</v>
      </c>
      <c r="I16" s="8">
        <v>4</v>
      </c>
      <c r="J16" s="8">
        <v>2</v>
      </c>
      <c r="K16" s="8">
        <v>0</v>
      </c>
      <c r="L16" s="8">
        <v>2</v>
      </c>
      <c r="M16" s="9">
        <v>0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957</v>
      </c>
      <c r="D17" s="6">
        <v>877</v>
      </c>
      <c r="E17" s="6">
        <v>949</v>
      </c>
      <c r="F17" s="6">
        <f t="shared" si="0"/>
        <v>1826</v>
      </c>
      <c r="G17" s="7">
        <v>11</v>
      </c>
      <c r="H17" s="8">
        <v>4</v>
      </c>
      <c r="I17" s="8">
        <v>0</v>
      </c>
      <c r="J17" s="8">
        <v>3</v>
      </c>
      <c r="K17" s="8">
        <v>0</v>
      </c>
      <c r="L17" s="8">
        <v>2</v>
      </c>
      <c r="M17" s="9">
        <v>1</v>
      </c>
      <c r="N17" s="10">
        <v>0</v>
      </c>
    </row>
    <row r="18" spans="1:15" ht="19.8" x14ac:dyDescent="0.4">
      <c r="A18" s="11" t="s">
        <v>20</v>
      </c>
      <c r="B18" s="6">
        <v>15</v>
      </c>
      <c r="C18" s="6">
        <v>661</v>
      </c>
      <c r="D18" s="6">
        <v>588</v>
      </c>
      <c r="E18" s="6">
        <v>666</v>
      </c>
      <c r="F18" s="6">
        <f t="shared" si="0"/>
        <v>1254</v>
      </c>
      <c r="G18" s="7">
        <v>2</v>
      </c>
      <c r="H18" s="8">
        <v>10</v>
      </c>
      <c r="I18" s="8">
        <v>0</v>
      </c>
      <c r="J18" s="8">
        <v>0</v>
      </c>
      <c r="K18" s="8">
        <v>0</v>
      </c>
      <c r="L18" s="8">
        <v>1</v>
      </c>
      <c r="M18" s="9">
        <v>2</v>
      </c>
      <c r="N18" s="10">
        <v>1</v>
      </c>
    </row>
    <row r="19" spans="1:15" ht="19.8" x14ac:dyDescent="0.4">
      <c r="A19" s="5" t="s">
        <v>21</v>
      </c>
      <c r="B19" s="6">
        <v>23</v>
      </c>
      <c r="C19" s="6">
        <v>804</v>
      </c>
      <c r="D19" s="6">
        <v>880</v>
      </c>
      <c r="E19" s="6">
        <v>870</v>
      </c>
      <c r="F19" s="6">
        <f t="shared" si="0"/>
        <v>1750</v>
      </c>
      <c r="G19" s="7">
        <v>1</v>
      </c>
      <c r="H19" s="8">
        <v>10</v>
      </c>
      <c r="I19" s="8">
        <v>1</v>
      </c>
      <c r="J19" s="8">
        <v>6</v>
      </c>
      <c r="K19" s="8">
        <v>0</v>
      </c>
      <c r="L19" s="8">
        <v>1</v>
      </c>
      <c r="M19" s="9">
        <v>0</v>
      </c>
      <c r="N19" s="10">
        <v>0</v>
      </c>
    </row>
    <row r="20" spans="1:15" ht="19.8" x14ac:dyDescent="0.4">
      <c r="A20" s="11" t="s">
        <v>22</v>
      </c>
      <c r="B20" s="6">
        <v>19</v>
      </c>
      <c r="C20" s="6">
        <v>541</v>
      </c>
      <c r="D20" s="6">
        <v>546</v>
      </c>
      <c r="E20" s="6">
        <v>603</v>
      </c>
      <c r="F20" s="6">
        <f t="shared" si="0"/>
        <v>1149</v>
      </c>
      <c r="G20" s="7">
        <v>7</v>
      </c>
      <c r="H20" s="8">
        <v>2</v>
      </c>
      <c r="I20" s="8">
        <v>2</v>
      </c>
      <c r="J20" s="8">
        <v>5</v>
      </c>
      <c r="K20" s="8">
        <v>0</v>
      </c>
      <c r="L20" s="8">
        <v>2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1559</v>
      </c>
      <c r="D21" s="6">
        <v>1412</v>
      </c>
      <c r="E21" s="6">
        <v>1646</v>
      </c>
      <c r="F21" s="6">
        <f t="shared" si="0"/>
        <v>3058</v>
      </c>
      <c r="G21" s="7">
        <v>13</v>
      </c>
      <c r="H21" s="8">
        <v>3</v>
      </c>
      <c r="I21" s="8">
        <v>6</v>
      </c>
      <c r="J21" s="8">
        <v>1</v>
      </c>
      <c r="K21" s="8">
        <v>2</v>
      </c>
      <c r="L21" s="8">
        <v>4</v>
      </c>
      <c r="M21" s="9">
        <v>0</v>
      </c>
      <c r="N21" s="10">
        <v>0</v>
      </c>
    </row>
    <row r="22" spans="1:15" ht="19.8" x14ac:dyDescent="0.4">
      <c r="A22" s="11" t="s">
        <v>24</v>
      </c>
      <c r="B22" s="6">
        <v>22</v>
      </c>
      <c r="C22" s="6">
        <v>1052</v>
      </c>
      <c r="D22" s="6">
        <v>1014</v>
      </c>
      <c r="E22" s="6">
        <v>1172</v>
      </c>
      <c r="F22" s="6">
        <f t="shared" si="0"/>
        <v>2186</v>
      </c>
      <c r="G22" s="7">
        <v>3</v>
      </c>
      <c r="H22" s="8">
        <v>7</v>
      </c>
      <c r="I22" s="8">
        <v>8</v>
      </c>
      <c r="J22" s="8">
        <v>1</v>
      </c>
      <c r="K22" s="8">
        <v>0</v>
      </c>
      <c r="L22" s="8">
        <v>3</v>
      </c>
      <c r="M22" s="9">
        <v>1</v>
      </c>
      <c r="N22" s="10">
        <v>0</v>
      </c>
    </row>
    <row r="23" spans="1:15" ht="19.8" x14ac:dyDescent="0.4">
      <c r="A23" s="5" t="s">
        <v>25</v>
      </c>
      <c r="B23" s="6">
        <v>29</v>
      </c>
      <c r="C23" s="6">
        <v>1706</v>
      </c>
      <c r="D23" s="6">
        <v>1530</v>
      </c>
      <c r="E23" s="6">
        <v>1755</v>
      </c>
      <c r="F23" s="6">
        <f t="shared" si="0"/>
        <v>3285</v>
      </c>
      <c r="G23" s="7">
        <v>5</v>
      </c>
      <c r="H23" s="8">
        <v>23</v>
      </c>
      <c r="I23" s="8">
        <v>7</v>
      </c>
      <c r="J23" s="8">
        <v>12</v>
      </c>
      <c r="K23" s="8">
        <v>2</v>
      </c>
      <c r="L23" s="8">
        <v>0</v>
      </c>
      <c r="M23" s="9">
        <v>1</v>
      </c>
      <c r="N23" s="10">
        <v>0</v>
      </c>
    </row>
    <row r="24" spans="1:15" ht="19.8" x14ac:dyDescent="0.4">
      <c r="A24" s="11" t="s">
        <v>26</v>
      </c>
      <c r="B24" s="6">
        <v>20</v>
      </c>
      <c r="C24" s="6">
        <v>900</v>
      </c>
      <c r="D24" s="6">
        <v>982</v>
      </c>
      <c r="E24" s="6">
        <v>1004</v>
      </c>
      <c r="F24" s="6">
        <f t="shared" si="0"/>
        <v>1986</v>
      </c>
      <c r="G24" s="7">
        <v>10</v>
      </c>
      <c r="H24" s="8">
        <v>5</v>
      </c>
      <c r="I24" s="8">
        <v>2</v>
      </c>
      <c r="J24" s="8">
        <v>7</v>
      </c>
      <c r="K24" s="8">
        <v>2</v>
      </c>
      <c r="L24" s="8">
        <v>1</v>
      </c>
      <c r="M24" s="9">
        <v>3</v>
      </c>
      <c r="N24" s="10">
        <v>1</v>
      </c>
    </row>
    <row r="25" spans="1:15" ht="19.8" x14ac:dyDescent="0.4">
      <c r="A25" s="5" t="s">
        <v>27</v>
      </c>
      <c r="B25" s="6">
        <v>9</v>
      </c>
      <c r="C25" s="6">
        <v>1885</v>
      </c>
      <c r="D25" s="6">
        <v>1624</v>
      </c>
      <c r="E25" s="6">
        <v>1396</v>
      </c>
      <c r="F25" s="6">
        <f t="shared" si="0"/>
        <v>3020</v>
      </c>
      <c r="G25" s="7">
        <v>13</v>
      </c>
      <c r="H25" s="8">
        <v>17</v>
      </c>
      <c r="I25" s="8">
        <v>12</v>
      </c>
      <c r="J25" s="8">
        <v>4</v>
      </c>
      <c r="K25" s="8">
        <v>2</v>
      </c>
      <c r="L25" s="8">
        <v>3</v>
      </c>
      <c r="M25" s="9">
        <v>1</v>
      </c>
      <c r="N25" s="10">
        <v>1</v>
      </c>
    </row>
    <row r="26" spans="1:15" ht="19.8" x14ac:dyDescent="0.4">
      <c r="A26" s="11" t="s">
        <v>28</v>
      </c>
      <c r="B26" s="6">
        <v>21</v>
      </c>
      <c r="C26" s="6">
        <v>2038</v>
      </c>
      <c r="D26" s="6">
        <v>1879</v>
      </c>
      <c r="E26" s="6">
        <v>2198</v>
      </c>
      <c r="F26" s="6">
        <f t="shared" si="0"/>
        <v>4077</v>
      </c>
      <c r="G26" s="7">
        <v>9</v>
      </c>
      <c r="H26" s="8">
        <v>20</v>
      </c>
      <c r="I26" s="8">
        <v>11</v>
      </c>
      <c r="J26" s="8">
        <v>11</v>
      </c>
      <c r="K26" s="8">
        <v>1</v>
      </c>
      <c r="L26" s="8">
        <v>2</v>
      </c>
      <c r="M26" s="9">
        <v>1</v>
      </c>
      <c r="N26" s="10">
        <v>3</v>
      </c>
    </row>
    <row r="27" spans="1:15" ht="19.8" x14ac:dyDescent="0.4">
      <c r="A27" s="5" t="s">
        <v>29</v>
      </c>
      <c r="B27" s="6">
        <v>13</v>
      </c>
      <c r="C27" s="6">
        <v>1186</v>
      </c>
      <c r="D27" s="6">
        <v>1337</v>
      </c>
      <c r="E27" s="6">
        <v>1610</v>
      </c>
      <c r="F27" s="6">
        <f t="shared" si="0"/>
        <v>2947</v>
      </c>
      <c r="G27" s="7">
        <v>9</v>
      </c>
      <c r="H27" s="8">
        <v>12</v>
      </c>
      <c r="I27" s="8">
        <v>1</v>
      </c>
      <c r="J27" s="8">
        <v>2</v>
      </c>
      <c r="K27" s="8">
        <v>2</v>
      </c>
      <c r="L27" s="8">
        <v>2</v>
      </c>
      <c r="M27" s="9">
        <v>0</v>
      </c>
      <c r="N27" s="10">
        <v>1</v>
      </c>
      <c r="O27" s="56"/>
    </row>
    <row r="28" spans="1:15" ht="19.8" x14ac:dyDescent="0.4">
      <c r="A28" s="11" t="s">
        <v>30</v>
      </c>
      <c r="B28" s="6">
        <v>16</v>
      </c>
      <c r="C28" s="6">
        <v>1133</v>
      </c>
      <c r="D28" s="6">
        <v>1290</v>
      </c>
      <c r="E28" s="6">
        <v>1548</v>
      </c>
      <c r="F28" s="6">
        <f t="shared" si="0"/>
        <v>2838</v>
      </c>
      <c r="G28" s="7">
        <v>4</v>
      </c>
      <c r="H28" s="8">
        <v>6</v>
      </c>
      <c r="I28" s="8">
        <v>10</v>
      </c>
      <c r="J28" s="8">
        <v>4</v>
      </c>
      <c r="K28" s="8">
        <v>0</v>
      </c>
      <c r="L28" s="8">
        <v>0</v>
      </c>
      <c r="M28" s="9">
        <v>0</v>
      </c>
      <c r="N28" s="10">
        <v>0</v>
      </c>
    </row>
    <row r="29" spans="1:15" ht="19.8" x14ac:dyDescent="0.4">
      <c r="A29" s="5" t="s">
        <v>31</v>
      </c>
      <c r="B29" s="6">
        <v>13</v>
      </c>
      <c r="C29" s="6">
        <v>943</v>
      </c>
      <c r="D29" s="6">
        <v>953</v>
      </c>
      <c r="E29" s="6">
        <v>1143</v>
      </c>
      <c r="F29" s="6">
        <f t="shared" si="0"/>
        <v>2096</v>
      </c>
      <c r="G29" s="7">
        <v>3</v>
      </c>
      <c r="H29" s="8">
        <v>10</v>
      </c>
      <c r="I29" s="8">
        <v>4</v>
      </c>
      <c r="J29" s="8">
        <v>3</v>
      </c>
      <c r="K29" s="8">
        <v>0</v>
      </c>
      <c r="L29" s="8">
        <v>1</v>
      </c>
      <c r="M29" s="9">
        <v>0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304</v>
      </c>
      <c r="D30" s="6">
        <v>352</v>
      </c>
      <c r="E30" s="6">
        <v>345</v>
      </c>
      <c r="F30" s="6">
        <f t="shared" si="0"/>
        <v>697</v>
      </c>
      <c r="G30" s="7">
        <v>2</v>
      </c>
      <c r="H30" s="8">
        <v>3</v>
      </c>
      <c r="I30" s="8">
        <v>0</v>
      </c>
      <c r="J30" s="8">
        <v>0</v>
      </c>
      <c r="K30" s="8">
        <v>0</v>
      </c>
      <c r="L30" s="8">
        <v>0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622</v>
      </c>
      <c r="D31" s="6">
        <v>631</v>
      </c>
      <c r="E31" s="6">
        <v>629</v>
      </c>
      <c r="F31" s="6">
        <f t="shared" si="0"/>
        <v>1260</v>
      </c>
      <c r="G31" s="7">
        <v>4</v>
      </c>
      <c r="H31" s="8">
        <v>3</v>
      </c>
      <c r="I31" s="8">
        <v>0</v>
      </c>
      <c r="J31" s="8">
        <v>1</v>
      </c>
      <c r="K31" s="8">
        <v>0</v>
      </c>
      <c r="L31" s="8">
        <v>2</v>
      </c>
      <c r="M31" s="9">
        <v>0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1216</v>
      </c>
      <c r="D32" s="6">
        <v>1281</v>
      </c>
      <c r="E32" s="6">
        <v>1435</v>
      </c>
      <c r="F32" s="6">
        <f t="shared" si="0"/>
        <v>2716</v>
      </c>
      <c r="G32" s="7">
        <v>7</v>
      </c>
      <c r="H32" s="8">
        <v>13</v>
      </c>
      <c r="I32" s="8">
        <v>2</v>
      </c>
      <c r="J32" s="8">
        <v>2</v>
      </c>
      <c r="K32" s="8">
        <v>2</v>
      </c>
      <c r="L32" s="8">
        <v>3</v>
      </c>
      <c r="M32" s="9">
        <v>0</v>
      </c>
      <c r="N32" s="10">
        <v>1</v>
      </c>
    </row>
    <row r="33" spans="1:14" ht="19.8" x14ac:dyDescent="0.4">
      <c r="A33" s="5" t="s">
        <v>35</v>
      </c>
      <c r="B33" s="6">
        <v>16</v>
      </c>
      <c r="C33" s="6">
        <v>766</v>
      </c>
      <c r="D33" s="6">
        <v>738</v>
      </c>
      <c r="E33" s="6">
        <v>826</v>
      </c>
      <c r="F33" s="6">
        <f t="shared" si="0"/>
        <v>1564</v>
      </c>
      <c r="G33" s="7">
        <v>2</v>
      </c>
      <c r="H33" s="8">
        <v>7</v>
      </c>
      <c r="I33" s="8">
        <v>3</v>
      </c>
      <c r="J33" s="8">
        <v>4</v>
      </c>
      <c r="K33" s="8">
        <v>0</v>
      </c>
      <c r="L33" s="8">
        <v>0</v>
      </c>
      <c r="M33" s="9">
        <v>0</v>
      </c>
      <c r="N33" s="10">
        <v>1</v>
      </c>
    </row>
    <row r="34" spans="1:14" ht="19.8" x14ac:dyDescent="0.4">
      <c r="A34" s="11" t="s">
        <v>36</v>
      </c>
      <c r="B34" s="6">
        <v>24</v>
      </c>
      <c r="C34" s="6">
        <v>1388</v>
      </c>
      <c r="D34" s="6">
        <v>1372</v>
      </c>
      <c r="E34" s="6">
        <v>1489</v>
      </c>
      <c r="F34" s="6">
        <f t="shared" si="0"/>
        <v>2861</v>
      </c>
      <c r="G34" s="7">
        <v>9</v>
      </c>
      <c r="H34" s="8">
        <v>17</v>
      </c>
      <c r="I34" s="8">
        <v>6</v>
      </c>
      <c r="J34" s="8">
        <v>8</v>
      </c>
      <c r="K34" s="8">
        <v>3</v>
      </c>
      <c r="L34" s="8">
        <v>2</v>
      </c>
      <c r="M34" s="9">
        <v>0</v>
      </c>
      <c r="N34" s="10">
        <v>0</v>
      </c>
    </row>
    <row r="35" spans="1:14" ht="19.8" x14ac:dyDescent="0.4">
      <c r="A35" s="5" t="s">
        <v>37</v>
      </c>
      <c r="B35" s="6">
        <v>16</v>
      </c>
      <c r="C35" s="6">
        <v>963</v>
      </c>
      <c r="D35" s="6">
        <v>1018</v>
      </c>
      <c r="E35" s="6">
        <v>1261</v>
      </c>
      <c r="F35" s="6">
        <f t="shared" si="0"/>
        <v>2279</v>
      </c>
      <c r="G35" s="7">
        <v>7</v>
      </c>
      <c r="H35" s="8">
        <v>10</v>
      </c>
      <c r="I35" s="8">
        <v>2</v>
      </c>
      <c r="J35" s="8">
        <v>6</v>
      </c>
      <c r="K35" s="8">
        <v>0</v>
      </c>
      <c r="L35" s="8">
        <v>1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1528</v>
      </c>
      <c r="D36" s="6">
        <v>1601</v>
      </c>
      <c r="E36" s="6">
        <v>1943</v>
      </c>
      <c r="F36" s="6">
        <f t="shared" si="0"/>
        <v>3544</v>
      </c>
      <c r="G36" s="7">
        <v>12</v>
      </c>
      <c r="H36" s="8">
        <v>15</v>
      </c>
      <c r="I36" s="8">
        <v>4</v>
      </c>
      <c r="J36" s="8">
        <v>3</v>
      </c>
      <c r="K36" s="8">
        <v>2</v>
      </c>
      <c r="L36" s="8">
        <v>4</v>
      </c>
      <c r="M36" s="9">
        <v>0</v>
      </c>
      <c r="N36" s="10">
        <v>1</v>
      </c>
    </row>
    <row r="37" spans="1:14" ht="19.8" x14ac:dyDescent="0.4">
      <c r="A37" s="5" t="s">
        <v>39</v>
      </c>
      <c r="B37" s="6">
        <v>22</v>
      </c>
      <c r="C37" s="6">
        <v>1416</v>
      </c>
      <c r="D37" s="6">
        <v>1569</v>
      </c>
      <c r="E37" s="6">
        <v>1870</v>
      </c>
      <c r="F37" s="6">
        <f t="shared" si="0"/>
        <v>3439</v>
      </c>
      <c r="G37" s="7">
        <v>25</v>
      </c>
      <c r="H37" s="8">
        <v>13</v>
      </c>
      <c r="I37" s="8">
        <v>4</v>
      </c>
      <c r="J37" s="8">
        <v>13</v>
      </c>
      <c r="K37" s="8">
        <v>0</v>
      </c>
      <c r="L37" s="8">
        <v>2</v>
      </c>
      <c r="M37" s="9">
        <v>1</v>
      </c>
      <c r="N37" s="10">
        <v>1</v>
      </c>
    </row>
    <row r="38" spans="1:14" ht="19.8" x14ac:dyDescent="0.4">
      <c r="A38" s="11" t="s">
        <v>40</v>
      </c>
      <c r="B38" s="6">
        <v>18</v>
      </c>
      <c r="C38" s="6">
        <v>914</v>
      </c>
      <c r="D38" s="6">
        <v>956</v>
      </c>
      <c r="E38" s="6">
        <v>1085</v>
      </c>
      <c r="F38" s="6">
        <f t="shared" si="0"/>
        <v>2041</v>
      </c>
      <c r="G38" s="7">
        <v>3</v>
      </c>
      <c r="H38" s="8">
        <v>13</v>
      </c>
      <c r="I38" s="8">
        <v>5</v>
      </c>
      <c r="J38" s="8">
        <v>2</v>
      </c>
      <c r="K38" s="8">
        <v>1</v>
      </c>
      <c r="L38" s="8">
        <v>4</v>
      </c>
      <c r="M38" s="9">
        <v>1</v>
      </c>
      <c r="N38" s="10">
        <v>1</v>
      </c>
    </row>
    <row r="39" spans="1:14" ht="19.8" x14ac:dyDescent="0.4">
      <c r="A39" s="5" t="s">
        <v>41</v>
      </c>
      <c r="B39" s="6">
        <v>13</v>
      </c>
      <c r="C39" s="6">
        <v>1110</v>
      </c>
      <c r="D39" s="6">
        <v>1337</v>
      </c>
      <c r="E39" s="6">
        <v>1615</v>
      </c>
      <c r="F39" s="6">
        <f t="shared" si="0"/>
        <v>2952</v>
      </c>
      <c r="G39" s="7">
        <v>6</v>
      </c>
      <c r="H39" s="8">
        <v>10</v>
      </c>
      <c r="I39" s="8">
        <v>7</v>
      </c>
      <c r="J39" s="8">
        <v>4</v>
      </c>
      <c r="K39" s="8">
        <v>1</v>
      </c>
      <c r="L39" s="8">
        <v>1</v>
      </c>
      <c r="M39" s="9">
        <v>1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1091</v>
      </c>
      <c r="D40" s="6">
        <v>1244</v>
      </c>
      <c r="E40" s="6">
        <v>1347</v>
      </c>
      <c r="F40" s="6">
        <f t="shared" si="0"/>
        <v>2591</v>
      </c>
      <c r="G40" s="7">
        <v>6</v>
      </c>
      <c r="H40" s="8">
        <v>16</v>
      </c>
      <c r="I40" s="8">
        <v>4</v>
      </c>
      <c r="J40" s="8">
        <v>2</v>
      </c>
      <c r="K40" s="8">
        <v>0</v>
      </c>
      <c r="L40" s="8">
        <v>1</v>
      </c>
      <c r="M40" s="9">
        <v>0</v>
      </c>
      <c r="N40" s="10">
        <v>1</v>
      </c>
    </row>
    <row r="41" spans="1:14" ht="19.8" x14ac:dyDescent="0.4">
      <c r="A41" s="5" t="s">
        <v>43</v>
      </c>
      <c r="B41" s="6">
        <v>19</v>
      </c>
      <c r="C41" s="6">
        <v>1596</v>
      </c>
      <c r="D41" s="6">
        <v>1566</v>
      </c>
      <c r="E41" s="6">
        <v>1821</v>
      </c>
      <c r="F41" s="6">
        <f t="shared" si="0"/>
        <v>3387</v>
      </c>
      <c r="G41" s="7">
        <v>13</v>
      </c>
      <c r="H41" s="8">
        <v>16</v>
      </c>
      <c r="I41" s="8">
        <v>8</v>
      </c>
      <c r="J41" s="8">
        <v>3</v>
      </c>
      <c r="K41" s="8">
        <v>2</v>
      </c>
      <c r="L41" s="8">
        <v>6</v>
      </c>
      <c r="M41" s="9">
        <v>1</v>
      </c>
      <c r="N41" s="10">
        <v>2</v>
      </c>
    </row>
    <row r="42" spans="1:14" ht="19.8" x14ac:dyDescent="0.4">
      <c r="A42" s="11" t="s">
        <v>44</v>
      </c>
      <c r="B42" s="6">
        <v>15</v>
      </c>
      <c r="C42" s="6">
        <v>707</v>
      </c>
      <c r="D42" s="6">
        <v>799</v>
      </c>
      <c r="E42" s="6">
        <v>895</v>
      </c>
      <c r="F42" s="6">
        <f t="shared" si="0"/>
        <v>1694</v>
      </c>
      <c r="G42" s="7">
        <v>6</v>
      </c>
      <c r="H42" s="8">
        <v>4</v>
      </c>
      <c r="I42" s="8">
        <v>5</v>
      </c>
      <c r="J42" s="8">
        <v>10</v>
      </c>
      <c r="K42" s="8">
        <v>0</v>
      </c>
      <c r="L42" s="8">
        <v>1</v>
      </c>
      <c r="M42" s="9">
        <v>0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614</v>
      </c>
      <c r="D43" s="6">
        <v>693</v>
      </c>
      <c r="E43" s="6">
        <v>673</v>
      </c>
      <c r="F43" s="6">
        <f t="shared" si="0"/>
        <v>1366</v>
      </c>
      <c r="G43" s="7">
        <v>1</v>
      </c>
      <c r="H43" s="8">
        <v>5</v>
      </c>
      <c r="I43" s="8">
        <v>0</v>
      </c>
      <c r="J43" s="8">
        <v>3</v>
      </c>
      <c r="K43" s="8">
        <v>0</v>
      </c>
      <c r="L43" s="8">
        <v>1</v>
      </c>
      <c r="M43" s="9">
        <v>1</v>
      </c>
      <c r="N43" s="10">
        <v>0</v>
      </c>
    </row>
    <row r="44" spans="1:14" ht="19.8" x14ac:dyDescent="0.4">
      <c r="A44" s="11" t="s">
        <v>46</v>
      </c>
      <c r="B44" s="6">
        <v>21</v>
      </c>
      <c r="C44" s="6">
        <v>817</v>
      </c>
      <c r="D44" s="6">
        <v>848</v>
      </c>
      <c r="E44" s="6">
        <v>863</v>
      </c>
      <c r="F44" s="6">
        <f t="shared" si="0"/>
        <v>1711</v>
      </c>
      <c r="G44" s="7">
        <v>7</v>
      </c>
      <c r="H44" s="8">
        <v>0</v>
      </c>
      <c r="I44" s="8">
        <v>1</v>
      </c>
      <c r="J44" s="8">
        <v>1</v>
      </c>
      <c r="K44" s="8">
        <v>0</v>
      </c>
      <c r="L44" s="8">
        <v>0</v>
      </c>
      <c r="M44" s="9">
        <v>0</v>
      </c>
      <c r="N44" s="10">
        <v>0</v>
      </c>
    </row>
    <row r="45" spans="1:14" ht="19.8" x14ac:dyDescent="0.4">
      <c r="A45" s="5" t="s">
        <v>47</v>
      </c>
      <c r="B45" s="6">
        <v>16</v>
      </c>
      <c r="C45" s="6">
        <v>1324</v>
      </c>
      <c r="D45" s="6">
        <v>1170</v>
      </c>
      <c r="E45" s="6">
        <v>1326</v>
      </c>
      <c r="F45" s="6">
        <f t="shared" si="0"/>
        <v>2496</v>
      </c>
      <c r="G45" s="7">
        <v>12</v>
      </c>
      <c r="H45" s="8">
        <v>6</v>
      </c>
      <c r="I45" s="8">
        <v>4</v>
      </c>
      <c r="J45" s="8">
        <v>1</v>
      </c>
      <c r="K45" s="8">
        <v>0</v>
      </c>
      <c r="L45" s="8">
        <v>0</v>
      </c>
      <c r="M45" s="9">
        <v>2</v>
      </c>
      <c r="N45" s="10">
        <v>0</v>
      </c>
    </row>
    <row r="46" spans="1:14" ht="19.8" x14ac:dyDescent="0.4">
      <c r="A46" s="11" t="s">
        <v>48</v>
      </c>
      <c r="B46" s="6">
        <v>22</v>
      </c>
      <c r="C46" s="6">
        <v>2180</v>
      </c>
      <c r="D46" s="6">
        <v>2114</v>
      </c>
      <c r="E46" s="6">
        <v>2280</v>
      </c>
      <c r="F46" s="6">
        <f t="shared" si="0"/>
        <v>4394</v>
      </c>
      <c r="G46" s="7">
        <v>16</v>
      </c>
      <c r="H46" s="8">
        <v>14</v>
      </c>
      <c r="I46" s="8">
        <v>0</v>
      </c>
      <c r="J46" s="8">
        <v>1</v>
      </c>
      <c r="K46" s="8">
        <v>1</v>
      </c>
      <c r="L46" s="8">
        <v>0</v>
      </c>
      <c r="M46" s="9">
        <v>1</v>
      </c>
      <c r="N46" s="10">
        <v>0</v>
      </c>
    </row>
    <row r="47" spans="1:14" ht="19.8" x14ac:dyDescent="0.4">
      <c r="A47" s="5" t="s">
        <v>49</v>
      </c>
      <c r="B47" s="6">
        <v>20</v>
      </c>
      <c r="C47" s="6">
        <v>881</v>
      </c>
      <c r="D47" s="6">
        <v>798</v>
      </c>
      <c r="E47" s="6">
        <v>969</v>
      </c>
      <c r="F47" s="6">
        <f t="shared" si="0"/>
        <v>1767</v>
      </c>
      <c r="G47" s="7">
        <v>5</v>
      </c>
      <c r="H47" s="8">
        <v>2</v>
      </c>
      <c r="I47" s="8">
        <v>4</v>
      </c>
      <c r="J47" s="8">
        <v>4</v>
      </c>
      <c r="K47" s="8">
        <v>0</v>
      </c>
      <c r="L47" s="8">
        <v>1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871</v>
      </c>
      <c r="D48" s="6">
        <v>928</v>
      </c>
      <c r="E48" s="6">
        <v>1036</v>
      </c>
      <c r="F48" s="6">
        <f t="shared" si="0"/>
        <v>1964</v>
      </c>
      <c r="G48" s="7">
        <v>5</v>
      </c>
      <c r="H48" s="8">
        <v>6</v>
      </c>
      <c r="I48" s="8">
        <v>1</v>
      </c>
      <c r="J48" s="8">
        <v>2</v>
      </c>
      <c r="K48" s="8">
        <v>1</v>
      </c>
      <c r="L48" s="8">
        <v>1</v>
      </c>
      <c r="M48" s="9">
        <v>1</v>
      </c>
      <c r="N48" s="10">
        <v>1</v>
      </c>
    </row>
    <row r="49" spans="1:14" ht="19.8" x14ac:dyDescent="0.4">
      <c r="A49" s="5" t="s">
        <v>51</v>
      </c>
      <c r="B49" s="6">
        <v>30</v>
      </c>
      <c r="C49" s="6">
        <v>2048</v>
      </c>
      <c r="D49" s="6">
        <v>2084</v>
      </c>
      <c r="E49" s="6">
        <v>2346</v>
      </c>
      <c r="F49" s="6">
        <f t="shared" si="0"/>
        <v>4430</v>
      </c>
      <c r="G49" s="7">
        <v>11</v>
      </c>
      <c r="H49" s="8">
        <v>15</v>
      </c>
      <c r="I49" s="8">
        <v>5</v>
      </c>
      <c r="J49" s="8">
        <v>6</v>
      </c>
      <c r="K49" s="8">
        <v>1</v>
      </c>
      <c r="L49" s="8">
        <v>5</v>
      </c>
      <c r="M49" s="9">
        <v>1</v>
      </c>
      <c r="N49" s="10">
        <v>1</v>
      </c>
    </row>
    <row r="50" spans="1:14" ht="19.8" x14ac:dyDescent="0.4">
      <c r="A50" s="11" t="s">
        <v>52</v>
      </c>
      <c r="B50" s="6">
        <v>20</v>
      </c>
      <c r="C50" s="6">
        <v>852</v>
      </c>
      <c r="D50" s="6">
        <v>870</v>
      </c>
      <c r="E50" s="6">
        <v>1002</v>
      </c>
      <c r="F50" s="6">
        <f t="shared" si="0"/>
        <v>1872</v>
      </c>
      <c r="G50" s="7">
        <v>4</v>
      </c>
      <c r="H50" s="8">
        <v>10</v>
      </c>
      <c r="I50" s="8">
        <v>4</v>
      </c>
      <c r="J50" s="8">
        <v>1</v>
      </c>
      <c r="K50" s="8">
        <v>0</v>
      </c>
      <c r="L50" s="8">
        <v>2</v>
      </c>
      <c r="M50" s="9">
        <v>0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798</v>
      </c>
      <c r="D51" s="6">
        <v>751</v>
      </c>
      <c r="E51" s="6">
        <v>846</v>
      </c>
      <c r="F51" s="6">
        <f t="shared" si="0"/>
        <v>1597</v>
      </c>
      <c r="G51" s="7">
        <v>6</v>
      </c>
      <c r="H51" s="8">
        <v>1</v>
      </c>
      <c r="I51" s="8">
        <v>1</v>
      </c>
      <c r="J51" s="8">
        <v>4</v>
      </c>
      <c r="K51" s="8">
        <v>0</v>
      </c>
      <c r="L51" s="8">
        <v>1</v>
      </c>
      <c r="M51" s="9">
        <v>1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644</v>
      </c>
      <c r="D52" s="6">
        <v>662</v>
      </c>
      <c r="E52" s="6">
        <v>765</v>
      </c>
      <c r="F52" s="6">
        <f t="shared" si="0"/>
        <v>1427</v>
      </c>
      <c r="G52" s="7">
        <v>3</v>
      </c>
      <c r="H52" s="8">
        <v>2</v>
      </c>
      <c r="I52" s="8">
        <v>3</v>
      </c>
      <c r="J52" s="8">
        <v>0</v>
      </c>
      <c r="K52" s="8">
        <v>0</v>
      </c>
      <c r="L52" s="8">
        <v>1</v>
      </c>
      <c r="M52" s="9">
        <v>0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1466</v>
      </c>
      <c r="D53" s="6">
        <v>1436</v>
      </c>
      <c r="E53" s="6">
        <v>1533</v>
      </c>
      <c r="F53" s="6">
        <f t="shared" si="0"/>
        <v>2969</v>
      </c>
      <c r="G53" s="7">
        <v>12</v>
      </c>
      <c r="H53" s="8">
        <v>10</v>
      </c>
      <c r="I53" s="8">
        <v>3</v>
      </c>
      <c r="J53" s="8">
        <v>8</v>
      </c>
      <c r="K53" s="8">
        <v>1</v>
      </c>
      <c r="L53" s="8">
        <v>1</v>
      </c>
      <c r="M53" s="9">
        <v>2</v>
      </c>
      <c r="N53" s="10">
        <v>1</v>
      </c>
    </row>
    <row r="54" spans="1:14" ht="19.8" x14ac:dyDescent="0.4">
      <c r="A54" s="11" t="s">
        <v>56</v>
      </c>
      <c r="B54" s="6">
        <v>12</v>
      </c>
      <c r="C54" s="6">
        <v>601</v>
      </c>
      <c r="D54" s="6">
        <v>654</v>
      </c>
      <c r="E54" s="6">
        <v>642</v>
      </c>
      <c r="F54" s="6">
        <f t="shared" si="0"/>
        <v>1296</v>
      </c>
      <c r="G54" s="7">
        <v>5</v>
      </c>
      <c r="H54" s="8">
        <v>3</v>
      </c>
      <c r="I54" s="8">
        <v>1</v>
      </c>
      <c r="J54" s="8">
        <v>1</v>
      </c>
      <c r="K54" s="8">
        <v>0</v>
      </c>
      <c r="L54" s="8">
        <v>0</v>
      </c>
      <c r="M54" s="9">
        <v>0</v>
      </c>
      <c r="N54" s="10">
        <v>1</v>
      </c>
    </row>
    <row r="55" spans="1:14" ht="19.8" x14ac:dyDescent="0.4">
      <c r="A55" s="5" t="s">
        <v>57</v>
      </c>
      <c r="B55" s="6">
        <v>14</v>
      </c>
      <c r="C55" s="6">
        <v>452</v>
      </c>
      <c r="D55" s="6">
        <v>488</v>
      </c>
      <c r="E55" s="6">
        <v>526</v>
      </c>
      <c r="F55" s="6">
        <f t="shared" si="0"/>
        <v>1014</v>
      </c>
      <c r="G55" s="7">
        <v>2</v>
      </c>
      <c r="H55" s="8">
        <v>1</v>
      </c>
      <c r="I55" s="8">
        <v>3</v>
      </c>
      <c r="J55" s="8">
        <v>2</v>
      </c>
      <c r="K55" s="8">
        <v>1</v>
      </c>
      <c r="L55" s="8">
        <v>0</v>
      </c>
      <c r="M55" s="9">
        <v>0</v>
      </c>
      <c r="N55" s="10">
        <v>0</v>
      </c>
    </row>
    <row r="56" spans="1:14" ht="19.8" x14ac:dyDescent="0.4">
      <c r="A56" s="11" t="s">
        <v>58</v>
      </c>
      <c r="B56" s="6">
        <v>20</v>
      </c>
      <c r="C56" s="6">
        <v>836</v>
      </c>
      <c r="D56" s="6">
        <v>922</v>
      </c>
      <c r="E56" s="6">
        <v>919</v>
      </c>
      <c r="F56" s="6">
        <f t="shared" si="0"/>
        <v>1841</v>
      </c>
      <c r="G56" s="7">
        <v>2</v>
      </c>
      <c r="H56" s="8">
        <v>5</v>
      </c>
      <c r="I56" s="8">
        <v>2</v>
      </c>
      <c r="J56" s="8">
        <v>3</v>
      </c>
      <c r="K56" s="8">
        <v>0</v>
      </c>
      <c r="L56" s="8">
        <v>3</v>
      </c>
      <c r="M56" s="9">
        <v>0</v>
      </c>
      <c r="N56" s="10">
        <v>1</v>
      </c>
    </row>
    <row r="57" spans="1:14" ht="19.8" x14ac:dyDescent="0.4">
      <c r="A57" s="5" t="s">
        <v>59</v>
      </c>
      <c r="B57" s="6">
        <v>22</v>
      </c>
      <c r="C57" s="6">
        <v>924</v>
      </c>
      <c r="D57" s="6">
        <v>1014</v>
      </c>
      <c r="E57" s="6">
        <v>1041</v>
      </c>
      <c r="F57" s="6">
        <f t="shared" si="0"/>
        <v>2055</v>
      </c>
      <c r="G57" s="7">
        <v>4</v>
      </c>
      <c r="H57" s="8">
        <v>12</v>
      </c>
      <c r="I57" s="8">
        <v>3</v>
      </c>
      <c r="J57" s="8">
        <v>4</v>
      </c>
      <c r="K57" s="8">
        <v>2</v>
      </c>
      <c r="L57" s="8">
        <v>2</v>
      </c>
      <c r="M57" s="9">
        <v>0</v>
      </c>
      <c r="N57" s="10">
        <v>2</v>
      </c>
    </row>
    <row r="58" spans="1:14" ht="19.8" x14ac:dyDescent="0.4">
      <c r="A58" s="11" t="s">
        <v>60</v>
      </c>
      <c r="B58" s="6">
        <v>27</v>
      </c>
      <c r="C58" s="6">
        <v>1205</v>
      </c>
      <c r="D58" s="6">
        <v>1312</v>
      </c>
      <c r="E58" s="6">
        <v>1306</v>
      </c>
      <c r="F58" s="6">
        <f t="shared" si="0"/>
        <v>2618</v>
      </c>
      <c r="G58" s="7">
        <v>6</v>
      </c>
      <c r="H58" s="8">
        <v>8</v>
      </c>
      <c r="I58" s="8">
        <v>2</v>
      </c>
      <c r="J58" s="8">
        <v>0</v>
      </c>
      <c r="K58" s="8">
        <v>2</v>
      </c>
      <c r="L58" s="8">
        <v>2</v>
      </c>
      <c r="M58" s="9">
        <v>0</v>
      </c>
      <c r="N58" s="10">
        <v>1</v>
      </c>
    </row>
    <row r="59" spans="1:14" ht="19.8" x14ac:dyDescent="0.4">
      <c r="A59" s="5" t="s">
        <v>61</v>
      </c>
      <c r="B59" s="6">
        <v>35</v>
      </c>
      <c r="C59" s="6">
        <v>1122</v>
      </c>
      <c r="D59" s="6">
        <v>1299</v>
      </c>
      <c r="E59" s="6">
        <v>1298</v>
      </c>
      <c r="F59" s="6">
        <f t="shared" si="0"/>
        <v>2597</v>
      </c>
      <c r="G59" s="7">
        <v>3</v>
      </c>
      <c r="H59" s="8">
        <v>12</v>
      </c>
      <c r="I59" s="8">
        <v>6</v>
      </c>
      <c r="J59" s="8">
        <v>5</v>
      </c>
      <c r="K59" s="8">
        <v>1</v>
      </c>
      <c r="L59" s="8">
        <v>6</v>
      </c>
      <c r="M59" s="9">
        <v>0</v>
      </c>
      <c r="N59" s="10">
        <v>0</v>
      </c>
    </row>
    <row r="60" spans="1:14" ht="19.8" x14ac:dyDescent="0.4">
      <c r="A60" s="11" t="s">
        <v>62</v>
      </c>
      <c r="B60" s="6">
        <v>15</v>
      </c>
      <c r="C60" s="6">
        <v>1197</v>
      </c>
      <c r="D60" s="6">
        <v>1271</v>
      </c>
      <c r="E60" s="6">
        <v>1421</v>
      </c>
      <c r="F60" s="6">
        <f t="shared" si="0"/>
        <v>2692</v>
      </c>
      <c r="G60" s="7">
        <v>11</v>
      </c>
      <c r="H60" s="8">
        <v>9</v>
      </c>
      <c r="I60" s="8">
        <v>7</v>
      </c>
      <c r="J60" s="8">
        <v>4</v>
      </c>
      <c r="K60" s="8">
        <v>1</v>
      </c>
      <c r="L60" s="8">
        <v>0</v>
      </c>
      <c r="M60" s="9">
        <v>0</v>
      </c>
      <c r="N60" s="10">
        <v>0</v>
      </c>
    </row>
    <row r="61" spans="1:14" ht="19.8" x14ac:dyDescent="0.4">
      <c r="A61" s="5" t="s">
        <v>63</v>
      </c>
      <c r="B61" s="6">
        <v>16</v>
      </c>
      <c r="C61" s="6">
        <v>915</v>
      </c>
      <c r="D61" s="6">
        <v>902</v>
      </c>
      <c r="E61" s="6">
        <v>1011</v>
      </c>
      <c r="F61" s="6">
        <f t="shared" si="0"/>
        <v>1913</v>
      </c>
      <c r="G61" s="7">
        <v>1</v>
      </c>
      <c r="H61" s="8">
        <v>5</v>
      </c>
      <c r="I61" s="8">
        <v>3</v>
      </c>
      <c r="J61" s="8">
        <v>4</v>
      </c>
      <c r="K61" s="8">
        <v>1</v>
      </c>
      <c r="L61" s="8">
        <v>1</v>
      </c>
      <c r="M61" s="9">
        <v>0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1030</v>
      </c>
      <c r="D62" s="6">
        <v>1030</v>
      </c>
      <c r="E62" s="6">
        <v>1058</v>
      </c>
      <c r="F62" s="6">
        <f t="shared" si="0"/>
        <v>2088</v>
      </c>
      <c r="G62" s="7">
        <v>3</v>
      </c>
      <c r="H62" s="8">
        <v>9</v>
      </c>
      <c r="I62" s="8">
        <v>2</v>
      </c>
      <c r="J62" s="8">
        <v>0</v>
      </c>
      <c r="K62" s="8">
        <v>1</v>
      </c>
      <c r="L62" s="8">
        <v>2</v>
      </c>
      <c r="M62" s="9">
        <v>0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1396</v>
      </c>
      <c r="D63" s="6">
        <v>1239</v>
      </c>
      <c r="E63" s="6">
        <v>1441</v>
      </c>
      <c r="F63" s="6">
        <f t="shared" si="0"/>
        <v>2680</v>
      </c>
      <c r="G63" s="7">
        <v>10</v>
      </c>
      <c r="H63" s="8">
        <v>8</v>
      </c>
      <c r="I63" s="8">
        <v>5</v>
      </c>
      <c r="J63" s="8">
        <v>1</v>
      </c>
      <c r="K63" s="8">
        <v>0</v>
      </c>
      <c r="L63" s="8">
        <v>3</v>
      </c>
      <c r="M63" s="9">
        <v>0</v>
      </c>
      <c r="N63" s="10">
        <v>1</v>
      </c>
    </row>
    <row r="64" spans="1:14" ht="19.8" x14ac:dyDescent="0.4">
      <c r="A64" s="11" t="s">
        <v>66</v>
      </c>
      <c r="B64" s="6">
        <v>21</v>
      </c>
      <c r="C64" s="6">
        <v>1646</v>
      </c>
      <c r="D64" s="6">
        <v>1452</v>
      </c>
      <c r="E64" s="6">
        <v>1686</v>
      </c>
      <c r="F64" s="6">
        <f t="shared" si="0"/>
        <v>3138</v>
      </c>
      <c r="G64" s="7">
        <v>8</v>
      </c>
      <c r="H64" s="8">
        <v>9</v>
      </c>
      <c r="I64" s="8">
        <v>0</v>
      </c>
      <c r="J64" s="8">
        <v>5</v>
      </c>
      <c r="K64" s="8">
        <v>0</v>
      </c>
      <c r="L64" s="8">
        <v>0</v>
      </c>
      <c r="M64" s="9">
        <v>2</v>
      </c>
      <c r="N64" s="10">
        <v>2</v>
      </c>
    </row>
    <row r="65" spans="1:14" ht="19.8" x14ac:dyDescent="0.4">
      <c r="A65" s="5" t="s">
        <v>67</v>
      </c>
      <c r="B65" s="6">
        <v>25</v>
      </c>
      <c r="C65" s="6">
        <v>2733</v>
      </c>
      <c r="D65" s="6">
        <v>2538</v>
      </c>
      <c r="E65" s="6">
        <v>3002</v>
      </c>
      <c r="F65" s="6">
        <f t="shared" si="0"/>
        <v>5540</v>
      </c>
      <c r="G65" s="7">
        <v>15</v>
      </c>
      <c r="H65" s="8">
        <v>28</v>
      </c>
      <c r="I65" s="8">
        <v>6</v>
      </c>
      <c r="J65" s="8">
        <v>2</v>
      </c>
      <c r="K65" s="8">
        <v>2</v>
      </c>
      <c r="L65" s="8">
        <v>0</v>
      </c>
      <c r="M65" s="9">
        <v>4</v>
      </c>
      <c r="N65" s="10">
        <v>1</v>
      </c>
    </row>
    <row r="66" spans="1:14" ht="19.8" x14ac:dyDescent="0.4">
      <c r="A66" s="11" t="s">
        <v>68</v>
      </c>
      <c r="B66" s="6">
        <v>31</v>
      </c>
      <c r="C66" s="6">
        <v>1778</v>
      </c>
      <c r="D66" s="6">
        <v>1735</v>
      </c>
      <c r="E66" s="6">
        <v>1887</v>
      </c>
      <c r="F66" s="6">
        <f t="shared" si="0"/>
        <v>3622</v>
      </c>
      <c r="G66" s="7">
        <v>10</v>
      </c>
      <c r="H66" s="8">
        <v>6</v>
      </c>
      <c r="I66" s="8">
        <v>4</v>
      </c>
      <c r="J66" s="8">
        <v>5</v>
      </c>
      <c r="K66" s="8">
        <v>3</v>
      </c>
      <c r="L66" s="8">
        <v>4</v>
      </c>
      <c r="M66" s="9">
        <v>0</v>
      </c>
      <c r="N66" s="10">
        <v>1</v>
      </c>
    </row>
    <row r="67" spans="1:14" ht="19.8" x14ac:dyDescent="0.4">
      <c r="A67" s="5" t="s">
        <v>69</v>
      </c>
      <c r="B67" s="6">
        <v>26</v>
      </c>
      <c r="C67" s="6">
        <v>1718</v>
      </c>
      <c r="D67" s="6">
        <v>1729</v>
      </c>
      <c r="E67" s="6">
        <v>1890</v>
      </c>
      <c r="F67" s="6">
        <f t="shared" si="0"/>
        <v>3619</v>
      </c>
      <c r="G67" s="7">
        <v>8</v>
      </c>
      <c r="H67" s="8">
        <v>10</v>
      </c>
      <c r="I67" s="8">
        <v>2</v>
      </c>
      <c r="J67" s="8">
        <v>2</v>
      </c>
      <c r="K67" s="8">
        <v>0</v>
      </c>
      <c r="L67" s="8">
        <v>3</v>
      </c>
      <c r="M67" s="9">
        <v>0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1916</v>
      </c>
      <c r="D68" s="6">
        <v>1962</v>
      </c>
      <c r="E68" s="6">
        <v>2279</v>
      </c>
      <c r="F68" s="6">
        <f t="shared" si="0"/>
        <v>4241</v>
      </c>
      <c r="G68" s="7">
        <v>12</v>
      </c>
      <c r="H68" s="8">
        <v>12</v>
      </c>
      <c r="I68" s="8">
        <v>6</v>
      </c>
      <c r="J68" s="8">
        <v>6</v>
      </c>
      <c r="K68" s="8">
        <v>1</v>
      </c>
      <c r="L68" s="8">
        <v>3</v>
      </c>
      <c r="M68" s="9">
        <v>3</v>
      </c>
      <c r="N68" s="10">
        <v>0</v>
      </c>
    </row>
    <row r="69" spans="1:14" ht="19.8" x14ac:dyDescent="0.4">
      <c r="A69" s="5" t="s">
        <v>71</v>
      </c>
      <c r="B69" s="6">
        <v>15</v>
      </c>
      <c r="C69" s="6">
        <v>1049</v>
      </c>
      <c r="D69" s="6">
        <v>1267</v>
      </c>
      <c r="E69" s="6">
        <v>1236</v>
      </c>
      <c r="F69" s="6">
        <f t="shared" si="0"/>
        <v>2503</v>
      </c>
      <c r="G69" s="7">
        <v>10</v>
      </c>
      <c r="H69" s="8">
        <v>11</v>
      </c>
      <c r="I69" s="8">
        <v>1</v>
      </c>
      <c r="J69" s="8">
        <v>2</v>
      </c>
      <c r="K69" s="8">
        <v>1</v>
      </c>
      <c r="L69" s="8">
        <v>3</v>
      </c>
      <c r="M69" s="9">
        <v>3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1165</v>
      </c>
      <c r="D70" s="6">
        <v>1210</v>
      </c>
      <c r="E70" s="6">
        <v>1314</v>
      </c>
      <c r="F70" s="6">
        <f>SUM(D70:E70)</f>
        <v>2524</v>
      </c>
      <c r="G70" s="7">
        <v>3</v>
      </c>
      <c r="H70" s="8">
        <v>13</v>
      </c>
      <c r="I70" s="8">
        <v>2</v>
      </c>
      <c r="J70" s="8">
        <v>2</v>
      </c>
      <c r="K70" s="8">
        <v>1</v>
      </c>
      <c r="L70" s="8">
        <v>2</v>
      </c>
      <c r="M70" s="9">
        <v>0</v>
      </c>
      <c r="N70" s="10">
        <v>0</v>
      </c>
    </row>
    <row r="71" spans="1:14" ht="19.8" x14ac:dyDescent="0.4">
      <c r="A71" s="5" t="s">
        <v>73</v>
      </c>
      <c r="B71" s="6">
        <v>23</v>
      </c>
      <c r="C71" s="6">
        <v>1602</v>
      </c>
      <c r="D71" s="6">
        <v>1794</v>
      </c>
      <c r="E71" s="6">
        <v>1949</v>
      </c>
      <c r="F71" s="6">
        <f>SUM(D71:E71)</f>
        <v>3743</v>
      </c>
      <c r="G71" s="7">
        <v>5</v>
      </c>
      <c r="H71" s="8">
        <v>15</v>
      </c>
      <c r="I71" s="8">
        <v>2</v>
      </c>
      <c r="J71" s="8">
        <v>1</v>
      </c>
      <c r="K71" s="8">
        <v>0</v>
      </c>
      <c r="L71" s="8">
        <v>5</v>
      </c>
      <c r="M71" s="9">
        <v>0</v>
      </c>
      <c r="N71" s="10">
        <v>1</v>
      </c>
    </row>
    <row r="72" spans="1:14" ht="19.8" x14ac:dyDescent="0.4">
      <c r="A72" s="11" t="s">
        <v>74</v>
      </c>
      <c r="B72" s="6">
        <v>12</v>
      </c>
      <c r="C72" s="6">
        <v>835</v>
      </c>
      <c r="D72" s="6">
        <v>1039</v>
      </c>
      <c r="E72" s="6">
        <v>1060</v>
      </c>
      <c r="F72" s="6">
        <f>SUM(D72:E72)</f>
        <v>2099</v>
      </c>
      <c r="G72" s="7">
        <v>7</v>
      </c>
      <c r="H72" s="8">
        <v>4</v>
      </c>
      <c r="I72" s="8">
        <v>0</v>
      </c>
      <c r="J72" s="8">
        <v>2</v>
      </c>
      <c r="K72" s="8">
        <v>0</v>
      </c>
      <c r="L72" s="8">
        <v>2</v>
      </c>
      <c r="M72" s="9">
        <v>1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924</v>
      </c>
      <c r="D73" s="6">
        <v>913</v>
      </c>
      <c r="E73" s="6">
        <v>976</v>
      </c>
      <c r="F73" s="6">
        <f>SUM(D73:E73)</f>
        <v>1889</v>
      </c>
      <c r="G73" s="7">
        <v>2</v>
      </c>
      <c r="H73" s="8">
        <v>7</v>
      </c>
      <c r="I73" s="8">
        <v>1</v>
      </c>
      <c r="J73" s="8">
        <v>0</v>
      </c>
      <c r="K73" s="8">
        <v>1</v>
      </c>
      <c r="L73" s="8">
        <v>3</v>
      </c>
      <c r="M73" s="9">
        <v>0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77278</v>
      </c>
      <c r="D74" s="6">
        <f t="shared" si="1"/>
        <v>76685</v>
      </c>
      <c r="E74" s="6">
        <f t="shared" si="1"/>
        <v>85381</v>
      </c>
      <c r="F74" s="6">
        <f t="shared" si="1"/>
        <v>162066</v>
      </c>
      <c r="G74" s="6">
        <f t="shared" si="1"/>
        <v>500</v>
      </c>
      <c r="H74" s="6">
        <f t="shared" si="1"/>
        <v>615</v>
      </c>
      <c r="I74" s="6">
        <f t="shared" si="1"/>
        <v>237</v>
      </c>
      <c r="J74" s="6">
        <f t="shared" si="1"/>
        <v>237</v>
      </c>
      <c r="K74" s="6">
        <f>SUM(K5:K73)</f>
        <v>49</v>
      </c>
      <c r="L74" s="6">
        <f>SUM(L5:L73)</f>
        <v>128</v>
      </c>
      <c r="M74" s="12">
        <f>SUM(M5:M73)</f>
        <v>42</v>
      </c>
      <c r="N74" s="13">
        <f>SUM(N5:N73)</f>
        <v>33</v>
      </c>
    </row>
    <row r="75" spans="1:14" s="17" customFormat="1" ht="26.25" customHeight="1" x14ac:dyDescent="0.3">
      <c r="A75" s="63" t="s">
        <v>77</v>
      </c>
      <c r="B75" s="64"/>
      <c r="C75" s="14">
        <f>C74</f>
        <v>77278</v>
      </c>
      <c r="D75" s="14" t="s">
        <v>78</v>
      </c>
      <c r="E75" s="14" t="s">
        <v>79</v>
      </c>
      <c r="F75" s="14"/>
      <c r="G75" s="14">
        <f>F74</f>
        <v>162066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2733</v>
      </c>
      <c r="F76" s="21">
        <f>MAX(F5:F73)</f>
        <v>5540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83</v>
      </c>
      <c r="E77" s="29">
        <f>MIN(C5:C73)</f>
        <v>254</v>
      </c>
      <c r="F77" s="30">
        <f>MIN(F5:F73)</f>
        <v>520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952</v>
      </c>
      <c r="D78" s="76" t="s">
        <v>80</v>
      </c>
      <c r="E78" s="31" t="s">
        <v>87</v>
      </c>
      <c r="F78" s="31"/>
      <c r="G78" s="31">
        <v>480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472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49</v>
      </c>
      <c r="D80" s="14" t="s">
        <v>80</v>
      </c>
      <c r="E80" s="78" t="s">
        <v>135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128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42</v>
      </c>
      <c r="D82" s="14" t="s">
        <v>94</v>
      </c>
      <c r="E82" s="14" t="s">
        <v>128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33</v>
      </c>
      <c r="D83" s="14" t="s">
        <v>94</v>
      </c>
      <c r="E83" s="14" t="s">
        <v>129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500</v>
      </c>
      <c r="D84" s="14" t="s">
        <v>80</v>
      </c>
      <c r="E84" s="14" t="s">
        <v>108</v>
      </c>
      <c r="F84" s="14"/>
      <c r="G84" s="14">
        <f>H74</f>
        <v>615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>本月戶數減少</v>
      </c>
      <c r="B85" s="68"/>
      <c r="C85" s="49">
        <f>C74-'11405'!C74</f>
        <v>-16</v>
      </c>
      <c r="D85" s="50" t="str">
        <f>IF(E85&gt;0,"男增加","男減少")</f>
        <v>男減少</v>
      </c>
      <c r="E85" s="51">
        <f>D74-'11405'!D74</f>
        <v>-95</v>
      </c>
      <c r="F85" s="50" t="str">
        <f>IF(G85&gt;0,"女增加","女減少")</f>
        <v>女減少</v>
      </c>
      <c r="G85" s="51">
        <f>E74-'11405'!E74</f>
        <v>-99</v>
      </c>
      <c r="H85" s="52"/>
      <c r="I85" s="68" t="str">
        <f>IF(K85&gt;0,"總人口數增加","總人口數減少")</f>
        <v>總人口數減少</v>
      </c>
      <c r="J85" s="68"/>
      <c r="K85" s="51">
        <f>F74-'11405'!F74</f>
        <v>-194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77" activePane="bottomLeft" state="frozen"/>
      <selection pane="bottomLeft" activeCell="E80" sqref="E80:N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124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359</v>
      </c>
      <c r="D5" s="6">
        <v>305</v>
      </c>
      <c r="E5" s="6">
        <v>379</v>
      </c>
      <c r="F5" s="6">
        <f>SUM(D5:E5)</f>
        <v>684</v>
      </c>
      <c r="G5" s="7">
        <v>4</v>
      </c>
      <c r="H5" s="8">
        <v>6</v>
      </c>
      <c r="I5" s="8">
        <v>3</v>
      </c>
      <c r="J5" s="8">
        <v>1</v>
      </c>
      <c r="K5" s="8">
        <v>0</v>
      </c>
      <c r="L5" s="8">
        <v>0</v>
      </c>
      <c r="M5" s="9">
        <v>0</v>
      </c>
      <c r="N5" s="10">
        <v>3</v>
      </c>
    </row>
    <row r="6" spans="1:15" ht="19.8" x14ac:dyDescent="0.4">
      <c r="A6" s="11" t="s">
        <v>8</v>
      </c>
      <c r="B6" s="6">
        <v>14</v>
      </c>
      <c r="C6" s="6">
        <v>954</v>
      </c>
      <c r="D6" s="6">
        <v>779</v>
      </c>
      <c r="E6" s="6">
        <v>913</v>
      </c>
      <c r="F6" s="6">
        <f t="shared" ref="F6:F69" si="0">SUM(D6:E6)</f>
        <v>1692</v>
      </c>
      <c r="G6" s="7">
        <v>26</v>
      </c>
      <c r="H6" s="8">
        <v>15</v>
      </c>
      <c r="I6" s="8">
        <v>6</v>
      </c>
      <c r="J6" s="8">
        <v>2</v>
      </c>
      <c r="K6" s="8">
        <v>0</v>
      </c>
      <c r="L6" s="8">
        <v>2</v>
      </c>
      <c r="M6" s="9">
        <v>1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560</v>
      </c>
      <c r="D7" s="6">
        <v>571</v>
      </c>
      <c r="E7" s="6">
        <v>597</v>
      </c>
      <c r="F7" s="6">
        <f t="shared" si="0"/>
        <v>1168</v>
      </c>
      <c r="G7" s="7">
        <v>3</v>
      </c>
      <c r="H7" s="8">
        <v>8</v>
      </c>
      <c r="I7" s="8">
        <v>4</v>
      </c>
      <c r="J7" s="8">
        <v>4</v>
      </c>
      <c r="K7" s="8">
        <v>1</v>
      </c>
      <c r="L7" s="8">
        <v>2</v>
      </c>
      <c r="M7" s="9">
        <v>1</v>
      </c>
      <c r="N7" s="10">
        <v>0</v>
      </c>
    </row>
    <row r="8" spans="1:15" ht="19.8" x14ac:dyDescent="0.4">
      <c r="A8" s="11" t="s">
        <v>10</v>
      </c>
      <c r="B8" s="6">
        <v>10</v>
      </c>
      <c r="C8" s="6">
        <v>847</v>
      </c>
      <c r="D8" s="6">
        <v>785</v>
      </c>
      <c r="E8" s="6">
        <v>903</v>
      </c>
      <c r="F8" s="6">
        <f t="shared" si="0"/>
        <v>1688</v>
      </c>
      <c r="G8" s="7">
        <v>15</v>
      </c>
      <c r="H8" s="8">
        <v>12</v>
      </c>
      <c r="I8" s="8">
        <v>7</v>
      </c>
      <c r="J8" s="8">
        <v>6</v>
      </c>
      <c r="K8" s="8">
        <v>0</v>
      </c>
      <c r="L8" s="8">
        <v>2</v>
      </c>
      <c r="M8" s="9">
        <v>0</v>
      </c>
      <c r="N8" s="10">
        <v>1</v>
      </c>
    </row>
    <row r="9" spans="1:15" ht="19.8" x14ac:dyDescent="0.4">
      <c r="A9" s="5" t="s">
        <v>11</v>
      </c>
      <c r="B9" s="6">
        <v>7</v>
      </c>
      <c r="C9" s="6">
        <v>809</v>
      </c>
      <c r="D9" s="6">
        <v>675</v>
      </c>
      <c r="E9" s="6">
        <v>827</v>
      </c>
      <c r="F9" s="6">
        <f t="shared" si="0"/>
        <v>1502</v>
      </c>
      <c r="G9" s="7">
        <v>13</v>
      </c>
      <c r="H9" s="8">
        <v>19</v>
      </c>
      <c r="I9" s="8">
        <v>5</v>
      </c>
      <c r="J9" s="8">
        <v>2</v>
      </c>
      <c r="K9" s="8">
        <v>1</v>
      </c>
      <c r="L9" s="8">
        <v>0</v>
      </c>
      <c r="M9" s="9">
        <v>2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760</v>
      </c>
      <c r="D10" s="6">
        <v>696</v>
      </c>
      <c r="E10" s="6">
        <v>770</v>
      </c>
      <c r="F10" s="6">
        <f t="shared" si="0"/>
        <v>1466</v>
      </c>
      <c r="G10" s="7">
        <v>9</v>
      </c>
      <c r="H10" s="8">
        <v>8</v>
      </c>
      <c r="I10" s="8">
        <v>5</v>
      </c>
      <c r="J10" s="8">
        <v>2</v>
      </c>
      <c r="K10" s="8">
        <v>0</v>
      </c>
      <c r="L10" s="8">
        <v>3</v>
      </c>
      <c r="M10" s="9">
        <v>1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1251</v>
      </c>
      <c r="D11" s="6">
        <v>986</v>
      </c>
      <c r="E11" s="6">
        <v>1205</v>
      </c>
      <c r="F11" s="6">
        <f t="shared" si="0"/>
        <v>2191</v>
      </c>
      <c r="G11" s="7">
        <v>69</v>
      </c>
      <c r="H11" s="8">
        <v>26</v>
      </c>
      <c r="I11" s="8">
        <v>8</v>
      </c>
      <c r="J11" s="8">
        <v>4</v>
      </c>
      <c r="K11" s="8">
        <v>1</v>
      </c>
      <c r="L11" s="8">
        <v>1</v>
      </c>
      <c r="M11" s="9">
        <v>2</v>
      </c>
      <c r="N11" s="10">
        <v>1</v>
      </c>
    </row>
    <row r="12" spans="1:15" ht="19.8" x14ac:dyDescent="0.4">
      <c r="A12" s="11" t="s">
        <v>14</v>
      </c>
      <c r="B12" s="6">
        <v>7</v>
      </c>
      <c r="C12" s="6">
        <v>252</v>
      </c>
      <c r="D12" s="6">
        <v>243</v>
      </c>
      <c r="E12" s="6">
        <v>277</v>
      </c>
      <c r="F12" s="6">
        <f t="shared" si="0"/>
        <v>520</v>
      </c>
      <c r="G12" s="7">
        <v>3</v>
      </c>
      <c r="H12" s="8">
        <v>2</v>
      </c>
      <c r="I12" s="8">
        <v>0</v>
      </c>
      <c r="J12" s="8">
        <v>1</v>
      </c>
      <c r="K12" s="8">
        <v>0</v>
      </c>
      <c r="L12" s="8">
        <v>0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1071</v>
      </c>
      <c r="D13" s="6">
        <v>955</v>
      </c>
      <c r="E13" s="6">
        <v>1084</v>
      </c>
      <c r="F13" s="6">
        <f t="shared" si="0"/>
        <v>2039</v>
      </c>
      <c r="G13" s="7">
        <v>15</v>
      </c>
      <c r="H13" s="8">
        <v>25</v>
      </c>
      <c r="I13" s="8">
        <v>9</v>
      </c>
      <c r="J13" s="8">
        <v>6</v>
      </c>
      <c r="K13" s="8">
        <v>1</v>
      </c>
      <c r="L13" s="8">
        <v>1</v>
      </c>
      <c r="M13" s="9">
        <v>0</v>
      </c>
      <c r="N13" s="10">
        <v>0</v>
      </c>
    </row>
    <row r="14" spans="1:15" ht="19.8" x14ac:dyDescent="0.4">
      <c r="A14" s="11" t="s">
        <v>16</v>
      </c>
      <c r="B14" s="6">
        <v>19</v>
      </c>
      <c r="C14" s="6">
        <v>2554</v>
      </c>
      <c r="D14" s="6">
        <v>2016</v>
      </c>
      <c r="E14" s="6">
        <v>2401</v>
      </c>
      <c r="F14" s="6">
        <f t="shared" si="0"/>
        <v>4417</v>
      </c>
      <c r="G14" s="7">
        <v>85</v>
      </c>
      <c r="H14" s="8">
        <v>35</v>
      </c>
      <c r="I14" s="8">
        <v>22</v>
      </c>
      <c r="J14" s="8">
        <v>18</v>
      </c>
      <c r="K14" s="8">
        <v>2</v>
      </c>
      <c r="L14" s="8">
        <v>3</v>
      </c>
      <c r="M14" s="9">
        <v>3</v>
      </c>
      <c r="N14" s="10">
        <v>0</v>
      </c>
    </row>
    <row r="15" spans="1:15" ht="19.8" x14ac:dyDescent="0.4">
      <c r="A15" s="5" t="s">
        <v>17</v>
      </c>
      <c r="B15" s="6">
        <v>10</v>
      </c>
      <c r="C15" s="6">
        <v>433</v>
      </c>
      <c r="D15" s="6">
        <v>461</v>
      </c>
      <c r="E15" s="6">
        <v>486</v>
      </c>
      <c r="F15" s="6">
        <f t="shared" si="0"/>
        <v>947</v>
      </c>
      <c r="G15" s="7">
        <v>6</v>
      </c>
      <c r="H15" s="8">
        <v>6</v>
      </c>
      <c r="I15" s="8">
        <v>1</v>
      </c>
      <c r="J15" s="8">
        <v>2</v>
      </c>
      <c r="K15" s="8">
        <v>0</v>
      </c>
      <c r="L15" s="8">
        <v>1</v>
      </c>
      <c r="M15" s="9">
        <v>0</v>
      </c>
      <c r="N15" s="10">
        <v>1</v>
      </c>
    </row>
    <row r="16" spans="1:15" ht="19.8" x14ac:dyDescent="0.4">
      <c r="A16" s="11" t="s">
        <v>18</v>
      </c>
      <c r="B16" s="6">
        <v>15</v>
      </c>
      <c r="C16" s="6">
        <v>884</v>
      </c>
      <c r="D16" s="6">
        <v>725</v>
      </c>
      <c r="E16" s="6">
        <v>830</v>
      </c>
      <c r="F16" s="6">
        <f t="shared" si="0"/>
        <v>1555</v>
      </c>
      <c r="G16" s="7">
        <v>36</v>
      </c>
      <c r="H16" s="8">
        <v>22</v>
      </c>
      <c r="I16" s="8">
        <v>10</v>
      </c>
      <c r="J16" s="8">
        <v>5</v>
      </c>
      <c r="K16" s="8">
        <v>1</v>
      </c>
      <c r="L16" s="8">
        <v>3</v>
      </c>
      <c r="M16" s="9">
        <v>2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958</v>
      </c>
      <c r="D17" s="6">
        <v>879</v>
      </c>
      <c r="E17" s="6">
        <v>945</v>
      </c>
      <c r="F17" s="6">
        <f t="shared" si="0"/>
        <v>1824</v>
      </c>
      <c r="G17" s="7">
        <v>13</v>
      </c>
      <c r="H17" s="8">
        <v>15</v>
      </c>
      <c r="I17" s="8">
        <v>11</v>
      </c>
      <c r="J17" s="8">
        <v>8</v>
      </c>
      <c r="K17" s="8">
        <v>0</v>
      </c>
      <c r="L17" s="8">
        <v>0</v>
      </c>
      <c r="M17" s="9">
        <v>0</v>
      </c>
      <c r="N17" s="10">
        <v>1</v>
      </c>
    </row>
    <row r="18" spans="1:15" ht="19.8" x14ac:dyDescent="0.4">
      <c r="A18" s="11" t="s">
        <v>20</v>
      </c>
      <c r="B18" s="6">
        <v>15</v>
      </c>
      <c r="C18" s="6">
        <v>662</v>
      </c>
      <c r="D18" s="6">
        <v>589</v>
      </c>
      <c r="E18" s="6">
        <v>674</v>
      </c>
      <c r="F18" s="6">
        <f t="shared" si="0"/>
        <v>1263</v>
      </c>
      <c r="G18" s="7">
        <v>11</v>
      </c>
      <c r="H18" s="8">
        <v>9</v>
      </c>
      <c r="I18" s="8">
        <v>3</v>
      </c>
      <c r="J18" s="8">
        <v>2</v>
      </c>
      <c r="K18" s="8">
        <v>0</v>
      </c>
      <c r="L18" s="8">
        <v>2</v>
      </c>
      <c r="M18" s="9">
        <v>1</v>
      </c>
      <c r="N18" s="10">
        <v>0</v>
      </c>
    </row>
    <row r="19" spans="1:15" ht="19.8" x14ac:dyDescent="0.4">
      <c r="A19" s="5" t="s">
        <v>21</v>
      </c>
      <c r="B19" s="6">
        <v>23</v>
      </c>
      <c r="C19" s="6">
        <v>808</v>
      </c>
      <c r="D19" s="6">
        <v>888</v>
      </c>
      <c r="E19" s="6">
        <v>877</v>
      </c>
      <c r="F19" s="6">
        <f t="shared" si="0"/>
        <v>1765</v>
      </c>
      <c r="G19" s="7">
        <v>6</v>
      </c>
      <c r="H19" s="8">
        <v>17</v>
      </c>
      <c r="I19" s="8">
        <v>6</v>
      </c>
      <c r="J19" s="8">
        <v>6</v>
      </c>
      <c r="K19" s="8">
        <v>1</v>
      </c>
      <c r="L19" s="8">
        <v>2</v>
      </c>
      <c r="M19" s="9">
        <v>1</v>
      </c>
      <c r="N19" s="10">
        <v>0</v>
      </c>
    </row>
    <row r="20" spans="1:15" ht="19.8" x14ac:dyDescent="0.4">
      <c r="A20" s="11" t="s">
        <v>22</v>
      </c>
      <c r="B20" s="6">
        <v>19</v>
      </c>
      <c r="C20" s="6">
        <v>541</v>
      </c>
      <c r="D20" s="6">
        <v>542</v>
      </c>
      <c r="E20" s="6">
        <v>607</v>
      </c>
      <c r="F20" s="6">
        <f t="shared" si="0"/>
        <v>1149</v>
      </c>
      <c r="G20" s="7">
        <v>5</v>
      </c>
      <c r="H20" s="8">
        <v>8</v>
      </c>
      <c r="I20" s="8">
        <v>1</v>
      </c>
      <c r="J20" s="8">
        <v>3</v>
      </c>
      <c r="K20" s="8">
        <v>0</v>
      </c>
      <c r="L20" s="8">
        <v>1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1557</v>
      </c>
      <c r="D21" s="6">
        <v>1404</v>
      </c>
      <c r="E21" s="6">
        <v>1641</v>
      </c>
      <c r="F21" s="6">
        <f t="shared" si="0"/>
        <v>3045</v>
      </c>
      <c r="G21" s="7">
        <v>15</v>
      </c>
      <c r="H21" s="8">
        <v>23</v>
      </c>
      <c r="I21" s="8">
        <v>11</v>
      </c>
      <c r="J21" s="8">
        <v>13</v>
      </c>
      <c r="K21" s="8">
        <v>2</v>
      </c>
      <c r="L21" s="8">
        <v>4</v>
      </c>
      <c r="M21" s="9">
        <v>0</v>
      </c>
      <c r="N21" s="10">
        <v>1</v>
      </c>
    </row>
    <row r="22" spans="1:15" ht="19.8" x14ac:dyDescent="0.4">
      <c r="A22" s="11" t="s">
        <v>24</v>
      </c>
      <c r="B22" s="6">
        <v>22</v>
      </c>
      <c r="C22" s="6">
        <v>1051</v>
      </c>
      <c r="D22" s="6">
        <v>1015</v>
      </c>
      <c r="E22" s="6">
        <v>1171</v>
      </c>
      <c r="F22" s="6">
        <f t="shared" si="0"/>
        <v>2186</v>
      </c>
      <c r="G22" s="7">
        <v>10</v>
      </c>
      <c r="H22" s="8">
        <v>17</v>
      </c>
      <c r="I22" s="8">
        <v>2</v>
      </c>
      <c r="J22" s="8">
        <v>3</v>
      </c>
      <c r="K22" s="8">
        <v>0</v>
      </c>
      <c r="L22" s="8">
        <v>4</v>
      </c>
      <c r="M22" s="9">
        <v>1</v>
      </c>
      <c r="N22" s="10">
        <v>0</v>
      </c>
    </row>
    <row r="23" spans="1:15" ht="19.8" x14ac:dyDescent="0.4">
      <c r="A23" s="5" t="s">
        <v>25</v>
      </c>
      <c r="B23" s="6">
        <v>29</v>
      </c>
      <c r="C23" s="6">
        <v>1710</v>
      </c>
      <c r="D23" s="6">
        <v>1540</v>
      </c>
      <c r="E23" s="6">
        <v>1766</v>
      </c>
      <c r="F23" s="6">
        <f t="shared" si="0"/>
        <v>3306</v>
      </c>
      <c r="G23" s="7">
        <v>15</v>
      </c>
      <c r="H23" s="8">
        <v>15</v>
      </c>
      <c r="I23" s="8">
        <v>11</v>
      </c>
      <c r="J23" s="8">
        <v>12</v>
      </c>
      <c r="K23" s="8">
        <v>1</v>
      </c>
      <c r="L23" s="8">
        <v>3</v>
      </c>
      <c r="M23" s="9">
        <v>3</v>
      </c>
      <c r="N23" s="10">
        <v>0</v>
      </c>
    </row>
    <row r="24" spans="1:15" ht="19.8" x14ac:dyDescent="0.4">
      <c r="A24" s="11" t="s">
        <v>26</v>
      </c>
      <c r="B24" s="6">
        <v>20</v>
      </c>
      <c r="C24" s="6">
        <v>896</v>
      </c>
      <c r="D24" s="6">
        <v>983</v>
      </c>
      <c r="E24" s="6">
        <v>1002</v>
      </c>
      <c r="F24" s="6">
        <f t="shared" si="0"/>
        <v>1985</v>
      </c>
      <c r="G24" s="7">
        <v>4</v>
      </c>
      <c r="H24" s="8">
        <v>10</v>
      </c>
      <c r="I24" s="8">
        <v>3</v>
      </c>
      <c r="J24" s="8">
        <v>6</v>
      </c>
      <c r="K24" s="8">
        <v>1</v>
      </c>
      <c r="L24" s="8">
        <v>2</v>
      </c>
      <c r="M24" s="9">
        <v>0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1886</v>
      </c>
      <c r="D25" s="6">
        <v>1624</v>
      </c>
      <c r="E25" s="6">
        <v>1393</v>
      </c>
      <c r="F25" s="6">
        <f t="shared" si="0"/>
        <v>3017</v>
      </c>
      <c r="G25" s="7">
        <v>19</v>
      </c>
      <c r="H25" s="8">
        <v>18</v>
      </c>
      <c r="I25" s="8">
        <v>25</v>
      </c>
      <c r="J25" s="8">
        <v>7</v>
      </c>
      <c r="K25" s="8">
        <v>1</v>
      </c>
      <c r="L25" s="8">
        <v>5</v>
      </c>
      <c r="M25" s="9">
        <v>2</v>
      </c>
      <c r="N25" s="10">
        <v>1</v>
      </c>
    </row>
    <row r="26" spans="1:15" ht="19.8" x14ac:dyDescent="0.4">
      <c r="A26" s="11" t="s">
        <v>28</v>
      </c>
      <c r="B26" s="6">
        <v>21</v>
      </c>
      <c r="C26" s="6">
        <v>2038</v>
      </c>
      <c r="D26" s="6">
        <v>1886</v>
      </c>
      <c r="E26" s="6">
        <v>2203</v>
      </c>
      <c r="F26" s="6">
        <f t="shared" si="0"/>
        <v>4089</v>
      </c>
      <c r="G26" s="7">
        <v>24</v>
      </c>
      <c r="H26" s="8">
        <v>29</v>
      </c>
      <c r="I26" s="8">
        <v>16</v>
      </c>
      <c r="J26" s="8">
        <v>16</v>
      </c>
      <c r="K26" s="8">
        <v>0</v>
      </c>
      <c r="L26" s="8">
        <v>3</v>
      </c>
      <c r="M26" s="9">
        <v>4</v>
      </c>
      <c r="N26" s="10">
        <v>1</v>
      </c>
    </row>
    <row r="27" spans="1:15" ht="19.8" x14ac:dyDescent="0.4">
      <c r="A27" s="5" t="s">
        <v>29</v>
      </c>
      <c r="B27" s="6">
        <v>13</v>
      </c>
      <c r="C27" s="6">
        <v>1187</v>
      </c>
      <c r="D27" s="6">
        <v>1336</v>
      </c>
      <c r="E27" s="6">
        <v>1615</v>
      </c>
      <c r="F27" s="6">
        <f t="shared" si="0"/>
        <v>2951</v>
      </c>
      <c r="G27" s="7">
        <v>13</v>
      </c>
      <c r="H27" s="8">
        <v>22</v>
      </c>
      <c r="I27" s="8">
        <v>18</v>
      </c>
      <c r="J27" s="8">
        <v>10</v>
      </c>
      <c r="K27" s="8">
        <v>1</v>
      </c>
      <c r="L27" s="8">
        <v>0</v>
      </c>
      <c r="M27" s="9">
        <v>0</v>
      </c>
      <c r="N27" s="10">
        <v>0</v>
      </c>
      <c r="O27" s="56"/>
    </row>
    <row r="28" spans="1:15" ht="19.8" x14ac:dyDescent="0.4">
      <c r="A28" s="11" t="s">
        <v>30</v>
      </c>
      <c r="B28" s="6">
        <v>16</v>
      </c>
      <c r="C28" s="6">
        <v>1132</v>
      </c>
      <c r="D28" s="6">
        <v>1288</v>
      </c>
      <c r="E28" s="6">
        <v>1546</v>
      </c>
      <c r="F28" s="6">
        <f t="shared" si="0"/>
        <v>2834</v>
      </c>
      <c r="G28" s="7">
        <v>17</v>
      </c>
      <c r="H28" s="8">
        <v>21</v>
      </c>
      <c r="I28" s="8">
        <v>5</v>
      </c>
      <c r="J28" s="8">
        <v>9</v>
      </c>
      <c r="K28" s="8">
        <v>1</v>
      </c>
      <c r="L28" s="8">
        <v>0</v>
      </c>
      <c r="M28" s="9">
        <v>0</v>
      </c>
      <c r="N28" s="10">
        <v>1</v>
      </c>
    </row>
    <row r="29" spans="1:15" ht="19.8" x14ac:dyDescent="0.4">
      <c r="A29" s="5" t="s">
        <v>31</v>
      </c>
      <c r="B29" s="6">
        <v>13</v>
      </c>
      <c r="C29" s="6">
        <v>944</v>
      </c>
      <c r="D29" s="6">
        <v>955</v>
      </c>
      <c r="E29" s="6">
        <v>1148</v>
      </c>
      <c r="F29" s="6">
        <f t="shared" si="0"/>
        <v>2103</v>
      </c>
      <c r="G29" s="7">
        <v>21</v>
      </c>
      <c r="H29" s="8">
        <v>21</v>
      </c>
      <c r="I29" s="8">
        <v>6</v>
      </c>
      <c r="J29" s="8">
        <v>4</v>
      </c>
      <c r="K29" s="8">
        <v>0</v>
      </c>
      <c r="L29" s="8">
        <v>0</v>
      </c>
      <c r="M29" s="9">
        <v>1</v>
      </c>
      <c r="N29" s="10">
        <v>0</v>
      </c>
    </row>
    <row r="30" spans="1:15" ht="19.8" x14ac:dyDescent="0.4">
      <c r="A30" s="11" t="s">
        <v>32</v>
      </c>
      <c r="B30" s="6">
        <v>10</v>
      </c>
      <c r="C30" s="6">
        <v>305</v>
      </c>
      <c r="D30" s="6">
        <v>351</v>
      </c>
      <c r="E30" s="6">
        <v>347</v>
      </c>
      <c r="F30" s="6">
        <f t="shared" si="0"/>
        <v>698</v>
      </c>
      <c r="G30" s="7">
        <v>0</v>
      </c>
      <c r="H30" s="8">
        <v>1</v>
      </c>
      <c r="I30" s="8">
        <v>2</v>
      </c>
      <c r="J30" s="8">
        <v>0</v>
      </c>
      <c r="K30" s="8">
        <v>0</v>
      </c>
      <c r="L30" s="8">
        <v>1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621</v>
      </c>
      <c r="D31" s="6">
        <v>634</v>
      </c>
      <c r="E31" s="6">
        <v>628</v>
      </c>
      <c r="F31" s="6">
        <f t="shared" si="0"/>
        <v>1262</v>
      </c>
      <c r="G31" s="7">
        <v>7</v>
      </c>
      <c r="H31" s="8">
        <v>7</v>
      </c>
      <c r="I31" s="8">
        <v>1</v>
      </c>
      <c r="J31" s="8">
        <v>3</v>
      </c>
      <c r="K31" s="8">
        <v>0</v>
      </c>
      <c r="L31" s="8">
        <v>2</v>
      </c>
      <c r="M31" s="9">
        <v>1</v>
      </c>
      <c r="N31" s="10">
        <v>1</v>
      </c>
    </row>
    <row r="32" spans="1:15" ht="19.8" x14ac:dyDescent="0.4">
      <c r="A32" s="11" t="s">
        <v>34</v>
      </c>
      <c r="B32" s="6">
        <v>25</v>
      </c>
      <c r="C32" s="6">
        <v>1218</v>
      </c>
      <c r="D32" s="6">
        <v>1284</v>
      </c>
      <c r="E32" s="6">
        <v>1439</v>
      </c>
      <c r="F32" s="6">
        <f t="shared" si="0"/>
        <v>2723</v>
      </c>
      <c r="G32" s="7">
        <v>11</v>
      </c>
      <c r="H32" s="8">
        <v>10</v>
      </c>
      <c r="I32" s="8">
        <v>12</v>
      </c>
      <c r="J32" s="8">
        <v>11</v>
      </c>
      <c r="K32" s="8">
        <v>0</v>
      </c>
      <c r="L32" s="8">
        <v>0</v>
      </c>
      <c r="M32" s="9">
        <v>1</v>
      </c>
      <c r="N32" s="10">
        <v>1</v>
      </c>
    </row>
    <row r="33" spans="1:14" ht="19.8" x14ac:dyDescent="0.4">
      <c r="A33" s="5" t="s">
        <v>35</v>
      </c>
      <c r="B33" s="6">
        <v>16</v>
      </c>
      <c r="C33" s="6">
        <v>767</v>
      </c>
      <c r="D33" s="6">
        <v>738</v>
      </c>
      <c r="E33" s="6">
        <v>832</v>
      </c>
      <c r="F33" s="6">
        <f t="shared" si="0"/>
        <v>1570</v>
      </c>
      <c r="G33" s="7">
        <v>4</v>
      </c>
      <c r="H33" s="8">
        <v>8</v>
      </c>
      <c r="I33" s="8">
        <v>7</v>
      </c>
      <c r="J33" s="8">
        <v>6</v>
      </c>
      <c r="K33" s="8">
        <v>1</v>
      </c>
      <c r="L33" s="8">
        <v>1</v>
      </c>
      <c r="M33" s="9">
        <v>2</v>
      </c>
      <c r="N33" s="10">
        <v>2</v>
      </c>
    </row>
    <row r="34" spans="1:14" ht="19.8" x14ac:dyDescent="0.4">
      <c r="A34" s="11" t="s">
        <v>36</v>
      </c>
      <c r="B34" s="6">
        <v>24</v>
      </c>
      <c r="C34" s="6">
        <v>1391</v>
      </c>
      <c r="D34" s="6">
        <v>1377</v>
      </c>
      <c r="E34" s="6">
        <v>1493</v>
      </c>
      <c r="F34" s="6">
        <f t="shared" si="0"/>
        <v>2870</v>
      </c>
      <c r="G34" s="7">
        <v>13</v>
      </c>
      <c r="H34" s="8">
        <v>16</v>
      </c>
      <c r="I34" s="8">
        <v>6</v>
      </c>
      <c r="J34" s="8">
        <v>3</v>
      </c>
      <c r="K34" s="8">
        <v>0</v>
      </c>
      <c r="L34" s="8">
        <v>5</v>
      </c>
      <c r="M34" s="9">
        <v>0</v>
      </c>
      <c r="N34" s="10">
        <v>0</v>
      </c>
    </row>
    <row r="35" spans="1:14" ht="19.8" x14ac:dyDescent="0.4">
      <c r="A35" s="5" t="s">
        <v>37</v>
      </c>
      <c r="B35" s="6">
        <v>16</v>
      </c>
      <c r="C35" s="6">
        <v>966</v>
      </c>
      <c r="D35" s="6">
        <v>1027</v>
      </c>
      <c r="E35" s="6">
        <v>1260</v>
      </c>
      <c r="F35" s="6">
        <f t="shared" si="0"/>
        <v>2287</v>
      </c>
      <c r="G35" s="7">
        <v>8</v>
      </c>
      <c r="H35" s="8">
        <v>20</v>
      </c>
      <c r="I35" s="8">
        <v>5</v>
      </c>
      <c r="J35" s="8">
        <v>5</v>
      </c>
      <c r="K35" s="8">
        <v>0</v>
      </c>
      <c r="L35" s="8">
        <v>2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1529</v>
      </c>
      <c r="D36" s="6">
        <v>1605</v>
      </c>
      <c r="E36" s="6">
        <v>1943</v>
      </c>
      <c r="F36" s="6">
        <f t="shared" si="0"/>
        <v>3548</v>
      </c>
      <c r="G36" s="7">
        <v>12</v>
      </c>
      <c r="H36" s="8">
        <v>27</v>
      </c>
      <c r="I36" s="8">
        <v>6</v>
      </c>
      <c r="J36" s="8">
        <v>23</v>
      </c>
      <c r="K36" s="8">
        <v>0</v>
      </c>
      <c r="L36" s="8">
        <v>5</v>
      </c>
      <c r="M36" s="9">
        <v>1</v>
      </c>
      <c r="N36" s="10">
        <v>1</v>
      </c>
    </row>
    <row r="37" spans="1:14" ht="19.8" x14ac:dyDescent="0.4">
      <c r="A37" s="5" t="s">
        <v>39</v>
      </c>
      <c r="B37" s="6">
        <v>22</v>
      </c>
      <c r="C37" s="6">
        <v>1419</v>
      </c>
      <c r="D37" s="6">
        <v>1569</v>
      </c>
      <c r="E37" s="6">
        <v>1869</v>
      </c>
      <c r="F37" s="6">
        <f t="shared" si="0"/>
        <v>3438</v>
      </c>
      <c r="G37" s="7">
        <v>14</v>
      </c>
      <c r="H37" s="8">
        <v>24</v>
      </c>
      <c r="I37" s="8">
        <v>6</v>
      </c>
      <c r="J37" s="8">
        <v>11</v>
      </c>
      <c r="K37" s="8">
        <v>1</v>
      </c>
      <c r="L37" s="8">
        <v>0</v>
      </c>
      <c r="M37" s="9">
        <v>2</v>
      </c>
      <c r="N37" s="10">
        <v>2</v>
      </c>
    </row>
    <row r="38" spans="1:14" ht="19.8" x14ac:dyDescent="0.4">
      <c r="A38" s="11" t="s">
        <v>40</v>
      </c>
      <c r="B38" s="6">
        <v>18</v>
      </c>
      <c r="C38" s="6">
        <v>917</v>
      </c>
      <c r="D38" s="6">
        <v>964</v>
      </c>
      <c r="E38" s="6">
        <v>1087</v>
      </c>
      <c r="F38" s="6">
        <f t="shared" si="0"/>
        <v>2051</v>
      </c>
      <c r="G38" s="7">
        <v>16</v>
      </c>
      <c r="H38" s="8">
        <v>13</v>
      </c>
      <c r="I38" s="8">
        <v>10</v>
      </c>
      <c r="J38" s="8">
        <v>4</v>
      </c>
      <c r="K38" s="8">
        <v>0</v>
      </c>
      <c r="L38" s="8">
        <v>1</v>
      </c>
      <c r="M38" s="9">
        <v>0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1111</v>
      </c>
      <c r="D39" s="6">
        <v>1337</v>
      </c>
      <c r="E39" s="6">
        <v>1616</v>
      </c>
      <c r="F39" s="6">
        <f t="shared" si="0"/>
        <v>2953</v>
      </c>
      <c r="G39" s="7">
        <v>17</v>
      </c>
      <c r="H39" s="8">
        <v>19</v>
      </c>
      <c r="I39" s="8">
        <v>8</v>
      </c>
      <c r="J39" s="8">
        <v>11</v>
      </c>
      <c r="K39" s="8">
        <v>0</v>
      </c>
      <c r="L39" s="8">
        <v>0</v>
      </c>
      <c r="M39" s="9">
        <v>1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1092</v>
      </c>
      <c r="D40" s="6">
        <v>1248</v>
      </c>
      <c r="E40" s="6">
        <v>1352</v>
      </c>
      <c r="F40" s="6">
        <f t="shared" si="0"/>
        <v>2600</v>
      </c>
      <c r="G40" s="7">
        <v>11</v>
      </c>
      <c r="H40" s="8">
        <v>19</v>
      </c>
      <c r="I40" s="8">
        <v>5</v>
      </c>
      <c r="J40" s="8">
        <v>6</v>
      </c>
      <c r="K40" s="8">
        <v>1</v>
      </c>
      <c r="L40" s="8">
        <v>1</v>
      </c>
      <c r="M40" s="9">
        <v>1</v>
      </c>
      <c r="N40" s="10">
        <v>1</v>
      </c>
    </row>
    <row r="41" spans="1:14" ht="19.8" x14ac:dyDescent="0.4">
      <c r="A41" s="5" t="s">
        <v>43</v>
      </c>
      <c r="B41" s="6">
        <v>19</v>
      </c>
      <c r="C41" s="6">
        <v>1593</v>
      </c>
      <c r="D41" s="6">
        <v>1560</v>
      </c>
      <c r="E41" s="6">
        <v>1829</v>
      </c>
      <c r="F41" s="6">
        <f t="shared" si="0"/>
        <v>3389</v>
      </c>
      <c r="G41" s="7">
        <v>27</v>
      </c>
      <c r="H41" s="8">
        <v>26</v>
      </c>
      <c r="I41" s="8">
        <v>19</v>
      </c>
      <c r="J41" s="8">
        <v>21</v>
      </c>
      <c r="K41" s="8">
        <v>1</v>
      </c>
      <c r="L41" s="8">
        <v>3</v>
      </c>
      <c r="M41" s="9">
        <v>2</v>
      </c>
      <c r="N41" s="10">
        <v>2</v>
      </c>
    </row>
    <row r="42" spans="1:14" ht="19.8" x14ac:dyDescent="0.4">
      <c r="A42" s="11" t="s">
        <v>44</v>
      </c>
      <c r="B42" s="6">
        <v>15</v>
      </c>
      <c r="C42" s="6">
        <v>710</v>
      </c>
      <c r="D42" s="6">
        <v>802</v>
      </c>
      <c r="E42" s="6">
        <v>896</v>
      </c>
      <c r="F42" s="6">
        <f t="shared" si="0"/>
        <v>1698</v>
      </c>
      <c r="G42" s="7">
        <v>9</v>
      </c>
      <c r="H42" s="8">
        <v>13</v>
      </c>
      <c r="I42" s="8">
        <v>2</v>
      </c>
      <c r="J42" s="8">
        <v>2</v>
      </c>
      <c r="K42" s="8">
        <v>1</v>
      </c>
      <c r="L42" s="8">
        <v>0</v>
      </c>
      <c r="M42" s="9">
        <v>1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615</v>
      </c>
      <c r="D43" s="6">
        <v>697</v>
      </c>
      <c r="E43" s="6">
        <v>677</v>
      </c>
      <c r="F43" s="6">
        <f t="shared" si="0"/>
        <v>1374</v>
      </c>
      <c r="G43" s="7">
        <v>3</v>
      </c>
      <c r="H43" s="8">
        <v>10</v>
      </c>
      <c r="I43" s="8">
        <v>4</v>
      </c>
      <c r="J43" s="8">
        <v>4</v>
      </c>
      <c r="K43" s="8">
        <v>0</v>
      </c>
      <c r="L43" s="8">
        <v>2</v>
      </c>
      <c r="M43" s="9">
        <v>0</v>
      </c>
      <c r="N43" s="10">
        <v>1</v>
      </c>
    </row>
    <row r="44" spans="1:14" ht="19.8" x14ac:dyDescent="0.4">
      <c r="A44" s="11" t="s">
        <v>46</v>
      </c>
      <c r="B44" s="6">
        <v>21</v>
      </c>
      <c r="C44" s="6">
        <v>814</v>
      </c>
      <c r="D44" s="6">
        <v>846</v>
      </c>
      <c r="E44" s="6">
        <v>858</v>
      </c>
      <c r="F44" s="6">
        <f t="shared" si="0"/>
        <v>1704</v>
      </c>
      <c r="G44" s="7">
        <v>5</v>
      </c>
      <c r="H44" s="8">
        <v>12</v>
      </c>
      <c r="I44" s="8">
        <v>5</v>
      </c>
      <c r="J44" s="8">
        <v>1</v>
      </c>
      <c r="K44" s="8">
        <v>0</v>
      </c>
      <c r="L44" s="8">
        <v>1</v>
      </c>
      <c r="M44" s="9">
        <v>0</v>
      </c>
      <c r="N44" s="10">
        <v>0</v>
      </c>
    </row>
    <row r="45" spans="1:14" ht="19.8" x14ac:dyDescent="0.4">
      <c r="A45" s="5" t="s">
        <v>47</v>
      </c>
      <c r="B45" s="6">
        <v>16</v>
      </c>
      <c r="C45" s="6">
        <v>1322</v>
      </c>
      <c r="D45" s="6">
        <v>1168</v>
      </c>
      <c r="E45" s="6">
        <v>1319</v>
      </c>
      <c r="F45" s="6">
        <f t="shared" si="0"/>
        <v>2487</v>
      </c>
      <c r="G45" s="7">
        <v>17</v>
      </c>
      <c r="H45" s="8">
        <v>15</v>
      </c>
      <c r="I45" s="8">
        <v>8</v>
      </c>
      <c r="J45" s="8">
        <v>10</v>
      </c>
      <c r="K45" s="8">
        <v>1</v>
      </c>
      <c r="L45" s="8">
        <v>2</v>
      </c>
      <c r="M45" s="9">
        <v>0</v>
      </c>
      <c r="N45" s="10">
        <v>0</v>
      </c>
    </row>
    <row r="46" spans="1:14" ht="19.8" x14ac:dyDescent="0.4">
      <c r="A46" s="11" t="s">
        <v>48</v>
      </c>
      <c r="B46" s="6">
        <v>22</v>
      </c>
      <c r="C46" s="6">
        <v>2181</v>
      </c>
      <c r="D46" s="6">
        <v>2110</v>
      </c>
      <c r="E46" s="6">
        <v>2282</v>
      </c>
      <c r="F46" s="6">
        <f t="shared" si="0"/>
        <v>4392</v>
      </c>
      <c r="G46" s="7">
        <v>30</v>
      </c>
      <c r="H46" s="8">
        <v>35</v>
      </c>
      <c r="I46" s="8">
        <v>10</v>
      </c>
      <c r="J46" s="8">
        <v>10</v>
      </c>
      <c r="K46" s="8">
        <v>1</v>
      </c>
      <c r="L46" s="8">
        <v>1</v>
      </c>
      <c r="M46" s="9">
        <v>3</v>
      </c>
      <c r="N46" s="10">
        <v>0</v>
      </c>
    </row>
    <row r="47" spans="1:14" ht="19.8" x14ac:dyDescent="0.4">
      <c r="A47" s="5" t="s">
        <v>49</v>
      </c>
      <c r="B47" s="6">
        <v>20</v>
      </c>
      <c r="C47" s="6">
        <v>880</v>
      </c>
      <c r="D47" s="6">
        <v>796</v>
      </c>
      <c r="E47" s="6">
        <v>969</v>
      </c>
      <c r="F47" s="6">
        <f t="shared" si="0"/>
        <v>1765</v>
      </c>
      <c r="G47" s="7">
        <v>6</v>
      </c>
      <c r="H47" s="8">
        <v>15</v>
      </c>
      <c r="I47" s="8">
        <v>15</v>
      </c>
      <c r="J47" s="8">
        <v>11</v>
      </c>
      <c r="K47" s="8">
        <v>0</v>
      </c>
      <c r="L47" s="8">
        <v>2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871</v>
      </c>
      <c r="D48" s="6">
        <v>928</v>
      </c>
      <c r="E48" s="6">
        <v>1038</v>
      </c>
      <c r="F48" s="6">
        <f t="shared" si="0"/>
        <v>1966</v>
      </c>
      <c r="G48" s="7">
        <v>8</v>
      </c>
      <c r="H48" s="8">
        <v>11</v>
      </c>
      <c r="I48" s="8">
        <v>1</v>
      </c>
      <c r="J48" s="8">
        <v>5</v>
      </c>
      <c r="K48" s="8">
        <v>0</v>
      </c>
      <c r="L48" s="8">
        <v>1</v>
      </c>
      <c r="M48" s="9">
        <v>0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2050</v>
      </c>
      <c r="D49" s="6">
        <v>2089</v>
      </c>
      <c r="E49" s="6">
        <v>2350</v>
      </c>
      <c r="F49" s="6">
        <f t="shared" si="0"/>
        <v>4439</v>
      </c>
      <c r="G49" s="7">
        <v>24</v>
      </c>
      <c r="H49" s="8">
        <v>29</v>
      </c>
      <c r="I49" s="8">
        <v>8</v>
      </c>
      <c r="J49" s="8">
        <v>6</v>
      </c>
      <c r="K49" s="8">
        <v>0</v>
      </c>
      <c r="L49" s="8">
        <v>1</v>
      </c>
      <c r="M49" s="9">
        <v>1</v>
      </c>
      <c r="N49" s="10">
        <v>1</v>
      </c>
    </row>
    <row r="50" spans="1:14" ht="19.8" x14ac:dyDescent="0.4">
      <c r="A50" s="11" t="s">
        <v>52</v>
      </c>
      <c r="B50" s="6">
        <v>20</v>
      </c>
      <c r="C50" s="6">
        <v>853</v>
      </c>
      <c r="D50" s="6">
        <v>871</v>
      </c>
      <c r="E50" s="6">
        <v>1006</v>
      </c>
      <c r="F50" s="6">
        <f t="shared" si="0"/>
        <v>1877</v>
      </c>
      <c r="G50" s="7">
        <v>8</v>
      </c>
      <c r="H50" s="8">
        <v>10</v>
      </c>
      <c r="I50" s="8">
        <v>2</v>
      </c>
      <c r="J50" s="8">
        <v>9</v>
      </c>
      <c r="K50" s="8">
        <v>0</v>
      </c>
      <c r="L50" s="8">
        <v>0</v>
      </c>
      <c r="M50" s="9">
        <v>1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797</v>
      </c>
      <c r="D51" s="6">
        <v>751</v>
      </c>
      <c r="E51" s="6">
        <v>845</v>
      </c>
      <c r="F51" s="6">
        <f t="shared" si="0"/>
        <v>1596</v>
      </c>
      <c r="G51" s="7">
        <v>9</v>
      </c>
      <c r="H51" s="8">
        <v>8</v>
      </c>
      <c r="I51" s="8">
        <v>9</v>
      </c>
      <c r="J51" s="8">
        <v>1</v>
      </c>
      <c r="K51" s="8">
        <v>0</v>
      </c>
      <c r="L51" s="8">
        <v>4</v>
      </c>
      <c r="M51" s="9">
        <v>1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642</v>
      </c>
      <c r="D52" s="6">
        <v>663</v>
      </c>
      <c r="E52" s="6">
        <v>761</v>
      </c>
      <c r="F52" s="6">
        <f t="shared" si="0"/>
        <v>1424</v>
      </c>
      <c r="G52" s="7">
        <v>5</v>
      </c>
      <c r="H52" s="8">
        <v>13</v>
      </c>
      <c r="I52" s="8">
        <v>3</v>
      </c>
      <c r="J52" s="8">
        <v>5</v>
      </c>
      <c r="K52" s="8">
        <v>1</v>
      </c>
      <c r="L52" s="8">
        <v>1</v>
      </c>
      <c r="M52" s="9">
        <v>1</v>
      </c>
      <c r="N52" s="10">
        <v>1</v>
      </c>
    </row>
    <row r="53" spans="1:14" ht="19.8" x14ac:dyDescent="0.4">
      <c r="A53" s="5" t="s">
        <v>55</v>
      </c>
      <c r="B53" s="6">
        <v>25</v>
      </c>
      <c r="C53" s="6">
        <v>1467</v>
      </c>
      <c r="D53" s="6">
        <v>1436</v>
      </c>
      <c r="E53" s="6">
        <v>1536</v>
      </c>
      <c r="F53" s="6">
        <f t="shared" si="0"/>
        <v>2972</v>
      </c>
      <c r="G53" s="7">
        <v>34</v>
      </c>
      <c r="H53" s="8">
        <v>17</v>
      </c>
      <c r="I53" s="8">
        <v>9</v>
      </c>
      <c r="J53" s="8">
        <v>7</v>
      </c>
      <c r="K53" s="8">
        <v>1</v>
      </c>
      <c r="L53" s="8">
        <v>5</v>
      </c>
      <c r="M53" s="9">
        <v>0</v>
      </c>
      <c r="N53" s="10">
        <v>0</v>
      </c>
    </row>
    <row r="54" spans="1:14" ht="19.8" x14ac:dyDescent="0.4">
      <c r="A54" s="11" t="s">
        <v>56</v>
      </c>
      <c r="B54" s="6">
        <v>12</v>
      </c>
      <c r="C54" s="6">
        <v>603</v>
      </c>
      <c r="D54" s="6">
        <v>654</v>
      </c>
      <c r="E54" s="6">
        <v>640</v>
      </c>
      <c r="F54" s="6">
        <f t="shared" si="0"/>
        <v>1294</v>
      </c>
      <c r="G54" s="7">
        <v>4</v>
      </c>
      <c r="H54" s="8">
        <v>8</v>
      </c>
      <c r="I54" s="8">
        <v>5</v>
      </c>
      <c r="J54" s="8">
        <v>7</v>
      </c>
      <c r="K54" s="8">
        <v>0</v>
      </c>
      <c r="L54" s="8">
        <v>0</v>
      </c>
      <c r="M54" s="9">
        <v>1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452</v>
      </c>
      <c r="D55" s="6">
        <v>490</v>
      </c>
      <c r="E55" s="6">
        <v>521</v>
      </c>
      <c r="F55" s="6">
        <f t="shared" si="0"/>
        <v>1011</v>
      </c>
      <c r="G55" s="7">
        <v>1</v>
      </c>
      <c r="H55" s="8">
        <v>5</v>
      </c>
      <c r="I55" s="8">
        <v>2</v>
      </c>
      <c r="J55" s="8">
        <v>1</v>
      </c>
      <c r="K55" s="8">
        <v>0</v>
      </c>
      <c r="L55" s="8">
        <v>1</v>
      </c>
      <c r="M55" s="9">
        <v>0</v>
      </c>
      <c r="N55" s="10">
        <v>1</v>
      </c>
    </row>
    <row r="56" spans="1:14" ht="19.8" x14ac:dyDescent="0.4">
      <c r="A56" s="11" t="s">
        <v>58</v>
      </c>
      <c r="B56" s="6">
        <v>20</v>
      </c>
      <c r="C56" s="6">
        <v>836</v>
      </c>
      <c r="D56" s="6">
        <v>926</v>
      </c>
      <c r="E56" s="6">
        <v>922</v>
      </c>
      <c r="F56" s="6">
        <f t="shared" si="0"/>
        <v>1848</v>
      </c>
      <c r="G56" s="7">
        <v>5</v>
      </c>
      <c r="H56" s="8">
        <v>9</v>
      </c>
      <c r="I56" s="8">
        <v>3</v>
      </c>
      <c r="J56" s="8">
        <v>9</v>
      </c>
      <c r="K56" s="8">
        <v>0</v>
      </c>
      <c r="L56" s="8">
        <v>2</v>
      </c>
      <c r="M56" s="9">
        <v>1</v>
      </c>
      <c r="N56" s="10">
        <v>0</v>
      </c>
    </row>
    <row r="57" spans="1:14" ht="19.8" x14ac:dyDescent="0.4">
      <c r="A57" s="5" t="s">
        <v>59</v>
      </c>
      <c r="B57" s="6">
        <v>22</v>
      </c>
      <c r="C57" s="6">
        <v>925</v>
      </c>
      <c r="D57" s="6">
        <v>1016</v>
      </c>
      <c r="E57" s="6">
        <v>1048</v>
      </c>
      <c r="F57" s="6">
        <f t="shared" si="0"/>
        <v>2064</v>
      </c>
      <c r="G57" s="7">
        <v>6</v>
      </c>
      <c r="H57" s="8">
        <v>7</v>
      </c>
      <c r="I57" s="8">
        <v>2</v>
      </c>
      <c r="J57" s="8">
        <v>4</v>
      </c>
      <c r="K57" s="8">
        <v>1</v>
      </c>
      <c r="L57" s="8">
        <v>1</v>
      </c>
      <c r="M57" s="9">
        <v>0</v>
      </c>
      <c r="N57" s="10">
        <v>0</v>
      </c>
    </row>
    <row r="58" spans="1:14" ht="19.8" x14ac:dyDescent="0.4">
      <c r="A58" s="11" t="s">
        <v>60</v>
      </c>
      <c r="B58" s="6">
        <v>27</v>
      </c>
      <c r="C58" s="6">
        <v>1204</v>
      </c>
      <c r="D58" s="6">
        <v>1312</v>
      </c>
      <c r="E58" s="6">
        <v>1306</v>
      </c>
      <c r="F58" s="6">
        <f t="shared" si="0"/>
        <v>2618</v>
      </c>
      <c r="G58" s="7">
        <v>7</v>
      </c>
      <c r="H58" s="8">
        <v>16</v>
      </c>
      <c r="I58" s="8">
        <v>3</v>
      </c>
      <c r="J58" s="8">
        <v>5</v>
      </c>
      <c r="K58" s="8">
        <v>1</v>
      </c>
      <c r="L58" s="8">
        <v>1</v>
      </c>
      <c r="M58" s="9">
        <v>0</v>
      </c>
      <c r="N58" s="10">
        <v>0</v>
      </c>
    </row>
    <row r="59" spans="1:14" ht="19.8" x14ac:dyDescent="0.4">
      <c r="A59" s="5" t="s">
        <v>61</v>
      </c>
      <c r="B59" s="6">
        <v>35</v>
      </c>
      <c r="C59" s="6">
        <v>1125</v>
      </c>
      <c r="D59" s="6">
        <v>1305</v>
      </c>
      <c r="E59" s="6">
        <v>1305</v>
      </c>
      <c r="F59" s="6">
        <f t="shared" si="0"/>
        <v>2610</v>
      </c>
      <c r="G59" s="7">
        <v>5</v>
      </c>
      <c r="H59" s="8">
        <v>12</v>
      </c>
      <c r="I59" s="8">
        <v>0</v>
      </c>
      <c r="J59" s="8">
        <v>1</v>
      </c>
      <c r="K59" s="8">
        <v>2</v>
      </c>
      <c r="L59" s="8">
        <v>3</v>
      </c>
      <c r="M59" s="9">
        <v>0</v>
      </c>
      <c r="N59" s="10">
        <v>1</v>
      </c>
    </row>
    <row r="60" spans="1:14" ht="19.8" x14ac:dyDescent="0.4">
      <c r="A60" s="11" t="s">
        <v>62</v>
      </c>
      <c r="B60" s="6">
        <v>15</v>
      </c>
      <c r="C60" s="6">
        <v>1197</v>
      </c>
      <c r="D60" s="6">
        <v>1264</v>
      </c>
      <c r="E60" s="6">
        <v>1422</v>
      </c>
      <c r="F60" s="6">
        <f t="shared" si="0"/>
        <v>2686</v>
      </c>
      <c r="G60" s="7">
        <v>6</v>
      </c>
      <c r="H60" s="8">
        <v>15</v>
      </c>
      <c r="I60" s="8">
        <v>5</v>
      </c>
      <c r="J60" s="8">
        <v>4</v>
      </c>
      <c r="K60" s="8">
        <v>0</v>
      </c>
      <c r="L60" s="8">
        <v>0</v>
      </c>
      <c r="M60" s="9">
        <v>1</v>
      </c>
      <c r="N60" s="10">
        <v>1</v>
      </c>
    </row>
    <row r="61" spans="1:14" ht="19.8" x14ac:dyDescent="0.4">
      <c r="A61" s="5" t="s">
        <v>63</v>
      </c>
      <c r="B61" s="6">
        <v>16</v>
      </c>
      <c r="C61" s="6">
        <v>918</v>
      </c>
      <c r="D61" s="6">
        <v>903</v>
      </c>
      <c r="E61" s="6">
        <v>1015</v>
      </c>
      <c r="F61" s="6">
        <f t="shared" si="0"/>
        <v>1918</v>
      </c>
      <c r="G61" s="7">
        <v>8</v>
      </c>
      <c r="H61" s="8">
        <v>8</v>
      </c>
      <c r="I61" s="8">
        <v>9</v>
      </c>
      <c r="J61" s="8">
        <v>3</v>
      </c>
      <c r="K61" s="8">
        <v>1</v>
      </c>
      <c r="L61" s="8">
        <v>1</v>
      </c>
      <c r="M61" s="9">
        <v>0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1031</v>
      </c>
      <c r="D62" s="6">
        <v>1032</v>
      </c>
      <c r="E62" s="6">
        <v>1061</v>
      </c>
      <c r="F62" s="6">
        <f t="shared" si="0"/>
        <v>2093</v>
      </c>
      <c r="G62" s="7">
        <v>8</v>
      </c>
      <c r="H62" s="8">
        <v>11</v>
      </c>
      <c r="I62" s="8">
        <v>2</v>
      </c>
      <c r="J62" s="8">
        <v>6</v>
      </c>
      <c r="K62" s="8">
        <v>3</v>
      </c>
      <c r="L62" s="8">
        <v>1</v>
      </c>
      <c r="M62" s="9">
        <v>1</v>
      </c>
      <c r="N62" s="10">
        <v>1</v>
      </c>
    </row>
    <row r="63" spans="1:14" ht="19.8" x14ac:dyDescent="0.4">
      <c r="A63" s="5" t="s">
        <v>65</v>
      </c>
      <c r="B63" s="6">
        <v>15</v>
      </c>
      <c r="C63" s="6">
        <v>1395</v>
      </c>
      <c r="D63" s="6">
        <v>1238</v>
      </c>
      <c r="E63" s="6">
        <v>1439</v>
      </c>
      <c r="F63" s="6">
        <f t="shared" si="0"/>
        <v>2677</v>
      </c>
      <c r="G63" s="7">
        <v>14</v>
      </c>
      <c r="H63" s="8">
        <v>17</v>
      </c>
      <c r="I63" s="8">
        <v>5</v>
      </c>
      <c r="J63" s="8">
        <v>8</v>
      </c>
      <c r="K63" s="8">
        <v>2</v>
      </c>
      <c r="L63" s="8">
        <v>1</v>
      </c>
      <c r="M63" s="9">
        <v>2</v>
      </c>
      <c r="N63" s="10">
        <v>0</v>
      </c>
    </row>
    <row r="64" spans="1:14" ht="19.8" x14ac:dyDescent="0.4">
      <c r="A64" s="11" t="s">
        <v>66</v>
      </c>
      <c r="B64" s="6">
        <v>21</v>
      </c>
      <c r="C64" s="6">
        <v>1646</v>
      </c>
      <c r="D64" s="6">
        <v>1455</v>
      </c>
      <c r="E64" s="6">
        <v>1689</v>
      </c>
      <c r="F64" s="6">
        <f t="shared" si="0"/>
        <v>3144</v>
      </c>
      <c r="G64" s="7">
        <v>38</v>
      </c>
      <c r="H64" s="8">
        <v>23</v>
      </c>
      <c r="I64" s="8">
        <v>11</v>
      </c>
      <c r="J64" s="8">
        <v>10</v>
      </c>
      <c r="K64" s="8">
        <v>2</v>
      </c>
      <c r="L64" s="8">
        <v>1</v>
      </c>
      <c r="M64" s="9">
        <v>3</v>
      </c>
      <c r="N64" s="10">
        <v>0</v>
      </c>
    </row>
    <row r="65" spans="1:14" ht="19.8" x14ac:dyDescent="0.4">
      <c r="A65" s="5" t="s">
        <v>67</v>
      </c>
      <c r="B65" s="6">
        <v>25</v>
      </c>
      <c r="C65" s="6">
        <v>2734</v>
      </c>
      <c r="D65" s="6">
        <v>2539</v>
      </c>
      <c r="E65" s="6">
        <v>3008</v>
      </c>
      <c r="F65" s="6">
        <f t="shared" si="0"/>
        <v>5547</v>
      </c>
      <c r="G65" s="7">
        <v>50</v>
      </c>
      <c r="H65" s="8">
        <v>45</v>
      </c>
      <c r="I65" s="8">
        <v>17</v>
      </c>
      <c r="J65" s="8">
        <v>26</v>
      </c>
      <c r="K65" s="8">
        <v>0</v>
      </c>
      <c r="L65" s="8">
        <v>2</v>
      </c>
      <c r="M65" s="9">
        <v>2</v>
      </c>
      <c r="N65" s="10">
        <v>2</v>
      </c>
    </row>
    <row r="66" spans="1:14" ht="19.8" x14ac:dyDescent="0.4">
      <c r="A66" s="11" t="s">
        <v>68</v>
      </c>
      <c r="B66" s="6">
        <v>31</v>
      </c>
      <c r="C66" s="6">
        <v>1776</v>
      </c>
      <c r="D66" s="6">
        <v>1735</v>
      </c>
      <c r="E66" s="6">
        <v>1885</v>
      </c>
      <c r="F66" s="6">
        <f t="shared" si="0"/>
        <v>3620</v>
      </c>
      <c r="G66" s="7">
        <v>14</v>
      </c>
      <c r="H66" s="8">
        <v>24</v>
      </c>
      <c r="I66" s="8">
        <v>3</v>
      </c>
      <c r="J66" s="8">
        <v>5</v>
      </c>
      <c r="K66" s="8">
        <v>2</v>
      </c>
      <c r="L66" s="8">
        <v>2</v>
      </c>
      <c r="M66" s="9">
        <v>0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1716</v>
      </c>
      <c r="D67" s="6">
        <v>1732</v>
      </c>
      <c r="E67" s="6">
        <v>1892</v>
      </c>
      <c r="F67" s="6">
        <f t="shared" si="0"/>
        <v>3624</v>
      </c>
      <c r="G67" s="7">
        <v>31</v>
      </c>
      <c r="H67" s="8">
        <v>22</v>
      </c>
      <c r="I67" s="8">
        <v>14</v>
      </c>
      <c r="J67" s="8">
        <v>9</v>
      </c>
      <c r="K67" s="8">
        <v>1</v>
      </c>
      <c r="L67" s="8">
        <v>5</v>
      </c>
      <c r="M67" s="9">
        <v>1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1918</v>
      </c>
      <c r="D68" s="6">
        <v>1963</v>
      </c>
      <c r="E68" s="6">
        <v>2280</v>
      </c>
      <c r="F68" s="6">
        <f t="shared" si="0"/>
        <v>4243</v>
      </c>
      <c r="G68" s="7">
        <v>19</v>
      </c>
      <c r="H68" s="8">
        <v>28</v>
      </c>
      <c r="I68" s="8">
        <v>3</v>
      </c>
      <c r="J68" s="8">
        <v>12</v>
      </c>
      <c r="K68" s="8">
        <v>2</v>
      </c>
      <c r="L68" s="8">
        <v>4</v>
      </c>
      <c r="M68" s="9">
        <v>2</v>
      </c>
      <c r="N68" s="10">
        <v>1</v>
      </c>
    </row>
    <row r="69" spans="1:14" ht="19.8" x14ac:dyDescent="0.4">
      <c r="A69" s="5" t="s">
        <v>71</v>
      </c>
      <c r="B69" s="6">
        <v>15</v>
      </c>
      <c r="C69" s="6">
        <v>1050</v>
      </c>
      <c r="D69" s="6">
        <v>1268</v>
      </c>
      <c r="E69" s="6">
        <v>1239</v>
      </c>
      <c r="F69" s="6">
        <f t="shared" si="0"/>
        <v>2507</v>
      </c>
      <c r="G69" s="7">
        <v>15</v>
      </c>
      <c r="H69" s="8">
        <v>12</v>
      </c>
      <c r="I69" s="8">
        <v>2</v>
      </c>
      <c r="J69" s="8">
        <v>8</v>
      </c>
      <c r="K69" s="8">
        <v>1</v>
      </c>
      <c r="L69" s="8">
        <v>1</v>
      </c>
      <c r="M69" s="9">
        <v>1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1165</v>
      </c>
      <c r="D70" s="6">
        <v>1216</v>
      </c>
      <c r="E70" s="6">
        <v>1319</v>
      </c>
      <c r="F70" s="6">
        <f>SUM(D70:E70)</f>
        <v>2535</v>
      </c>
      <c r="G70" s="7">
        <v>9</v>
      </c>
      <c r="H70" s="8">
        <v>16</v>
      </c>
      <c r="I70" s="8">
        <v>3</v>
      </c>
      <c r="J70" s="8">
        <v>3</v>
      </c>
      <c r="K70" s="8">
        <v>1</v>
      </c>
      <c r="L70" s="8">
        <v>2</v>
      </c>
      <c r="M70" s="9">
        <v>1</v>
      </c>
      <c r="N70" s="10">
        <v>0</v>
      </c>
    </row>
    <row r="71" spans="1:14" ht="19.8" x14ac:dyDescent="0.4">
      <c r="A71" s="5" t="s">
        <v>73</v>
      </c>
      <c r="B71" s="6">
        <v>23</v>
      </c>
      <c r="C71" s="6">
        <v>1607</v>
      </c>
      <c r="D71" s="6">
        <v>1801</v>
      </c>
      <c r="E71" s="6">
        <v>1956</v>
      </c>
      <c r="F71" s="6">
        <f>SUM(D71:E71)</f>
        <v>3757</v>
      </c>
      <c r="G71" s="7">
        <v>9</v>
      </c>
      <c r="H71" s="8">
        <v>37</v>
      </c>
      <c r="I71" s="8">
        <v>11</v>
      </c>
      <c r="J71" s="8">
        <v>8</v>
      </c>
      <c r="K71" s="8">
        <v>2</v>
      </c>
      <c r="L71" s="8">
        <v>2</v>
      </c>
      <c r="M71" s="9">
        <v>1</v>
      </c>
      <c r="N71" s="10">
        <v>1</v>
      </c>
    </row>
    <row r="72" spans="1:14" ht="19.8" x14ac:dyDescent="0.4">
      <c r="A72" s="11" t="s">
        <v>74</v>
      </c>
      <c r="B72" s="6">
        <v>12</v>
      </c>
      <c r="C72" s="6">
        <v>836</v>
      </c>
      <c r="D72" s="6">
        <v>1039</v>
      </c>
      <c r="E72" s="6">
        <v>1061</v>
      </c>
      <c r="F72" s="6">
        <f>SUM(D72:E72)</f>
        <v>2100</v>
      </c>
      <c r="G72" s="7">
        <v>6</v>
      </c>
      <c r="H72" s="8">
        <v>12</v>
      </c>
      <c r="I72" s="8">
        <v>1</v>
      </c>
      <c r="J72" s="8">
        <v>2</v>
      </c>
      <c r="K72" s="8">
        <v>0</v>
      </c>
      <c r="L72" s="8">
        <v>1</v>
      </c>
      <c r="M72" s="9">
        <v>2</v>
      </c>
      <c r="N72" s="10">
        <v>1</v>
      </c>
    </row>
    <row r="73" spans="1:14" ht="19.8" x14ac:dyDescent="0.4">
      <c r="A73" s="5" t="s">
        <v>75</v>
      </c>
      <c r="B73" s="6">
        <v>19</v>
      </c>
      <c r="C73" s="6">
        <v>925</v>
      </c>
      <c r="D73" s="6">
        <v>915</v>
      </c>
      <c r="E73" s="6">
        <v>980</v>
      </c>
      <c r="F73" s="6">
        <f>SUM(D73:E73)</f>
        <v>1895</v>
      </c>
      <c r="G73" s="7">
        <v>7</v>
      </c>
      <c r="H73" s="8">
        <v>7</v>
      </c>
      <c r="I73" s="8">
        <v>1</v>
      </c>
      <c r="J73" s="8">
        <v>5</v>
      </c>
      <c r="K73" s="8">
        <v>1</v>
      </c>
      <c r="L73" s="8">
        <v>2</v>
      </c>
      <c r="M73" s="9">
        <v>2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77294</v>
      </c>
      <c r="D74" s="6">
        <f t="shared" si="1"/>
        <v>76780</v>
      </c>
      <c r="E74" s="6">
        <f t="shared" si="1"/>
        <v>85480</v>
      </c>
      <c r="F74" s="6">
        <f t="shared" si="1"/>
        <v>162260</v>
      </c>
      <c r="G74" s="6">
        <f t="shared" si="1"/>
        <v>1017</v>
      </c>
      <c r="H74" s="6">
        <f t="shared" si="1"/>
        <v>1121</v>
      </c>
      <c r="I74" s="6">
        <f t="shared" si="1"/>
        <v>463</v>
      </c>
      <c r="J74" s="6">
        <f t="shared" si="1"/>
        <v>463</v>
      </c>
      <c r="K74" s="6">
        <f>SUM(K5:K73)</f>
        <v>46</v>
      </c>
      <c r="L74" s="6">
        <f>SUM(L5:L73)</f>
        <v>118</v>
      </c>
      <c r="M74" s="12">
        <f>SUM(M5:M73)</f>
        <v>67</v>
      </c>
      <c r="N74" s="13">
        <f>SUM(N5:N73)</f>
        <v>33</v>
      </c>
    </row>
    <row r="75" spans="1:14" s="17" customFormat="1" ht="26.25" customHeight="1" x14ac:dyDescent="0.3">
      <c r="A75" s="63" t="s">
        <v>77</v>
      </c>
      <c r="B75" s="64"/>
      <c r="C75" s="14">
        <f>C74</f>
        <v>77294</v>
      </c>
      <c r="D75" s="14" t="s">
        <v>78</v>
      </c>
      <c r="E75" s="14" t="s">
        <v>79</v>
      </c>
      <c r="F75" s="14"/>
      <c r="G75" s="14">
        <f>F74</f>
        <v>162260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2734</v>
      </c>
      <c r="F76" s="21">
        <f>MAX(F5:F73)</f>
        <v>5547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83</v>
      </c>
      <c r="E77" s="29">
        <f>MIN(C5:C73)</f>
        <v>252</v>
      </c>
      <c r="F77" s="30">
        <f>MIN(F5:F73)</f>
        <v>520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958</v>
      </c>
      <c r="D78" s="76" t="s">
        <v>80</v>
      </c>
      <c r="E78" s="31" t="s">
        <v>87</v>
      </c>
      <c r="F78" s="31"/>
      <c r="G78" s="31">
        <v>486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472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46</v>
      </c>
      <c r="D80" s="14" t="s">
        <v>80</v>
      </c>
      <c r="E80" s="78" t="s">
        <v>134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118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67</v>
      </c>
      <c r="D82" s="14" t="s">
        <v>94</v>
      </c>
      <c r="E82" s="14" t="s">
        <v>125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33</v>
      </c>
      <c r="D83" s="14" t="s">
        <v>94</v>
      </c>
      <c r="E83" s="14" t="s">
        <v>126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1017</v>
      </c>
      <c r="D84" s="14" t="s">
        <v>80</v>
      </c>
      <c r="E84" s="14" t="s">
        <v>108</v>
      </c>
      <c r="F84" s="14"/>
      <c r="G84" s="14">
        <f>H74</f>
        <v>1121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 xml:space="preserve"> 本月戶數增加</v>
      </c>
      <c r="B85" s="68"/>
      <c r="C85" s="49">
        <f>C74-'11404'!C74</f>
        <v>470</v>
      </c>
      <c r="D85" s="50" t="str">
        <f>IF(E85&gt;0,"男增加","男減少")</f>
        <v>男減少</v>
      </c>
      <c r="E85" s="51">
        <f>D74-'11404'!D74</f>
        <v>-50</v>
      </c>
      <c r="F85" s="50" t="str">
        <f>IF(G85&gt;0,"女增加","女減少")</f>
        <v>女減少</v>
      </c>
      <c r="G85" s="51">
        <f>E74-'11404'!E74</f>
        <v>-126</v>
      </c>
      <c r="H85" s="52"/>
      <c r="I85" s="68" t="str">
        <f>IF(K85&gt;0,"總人口數增加","總人口數減少")</f>
        <v>總人口數減少</v>
      </c>
      <c r="J85" s="68"/>
      <c r="K85" s="51">
        <f>F74-'11404'!F74</f>
        <v>-176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79" activePane="bottomLeft" state="frozen"/>
      <selection pane="bottomLeft" activeCell="E80" sqref="E80:N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121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356</v>
      </c>
      <c r="D5" s="6">
        <v>308</v>
      </c>
      <c r="E5" s="6">
        <v>376</v>
      </c>
      <c r="F5" s="6">
        <f>SUM(D5:E5)</f>
        <v>684</v>
      </c>
      <c r="G5" s="7">
        <v>1</v>
      </c>
      <c r="H5" s="8">
        <v>1</v>
      </c>
      <c r="I5" s="8">
        <v>0</v>
      </c>
      <c r="J5" s="8">
        <v>0</v>
      </c>
      <c r="K5" s="8">
        <v>0</v>
      </c>
      <c r="L5" s="8">
        <v>1</v>
      </c>
      <c r="M5" s="9">
        <v>0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933</v>
      </c>
      <c r="D6" s="6">
        <v>773</v>
      </c>
      <c r="E6" s="6">
        <v>906</v>
      </c>
      <c r="F6" s="6">
        <f t="shared" ref="F6:F69" si="0">SUM(D6:E6)</f>
        <v>1679</v>
      </c>
      <c r="G6" s="7">
        <v>4</v>
      </c>
      <c r="H6" s="8">
        <v>9</v>
      </c>
      <c r="I6" s="8">
        <v>1</v>
      </c>
      <c r="J6" s="8">
        <v>0</v>
      </c>
      <c r="K6" s="8">
        <v>2</v>
      </c>
      <c r="L6" s="8">
        <v>1</v>
      </c>
      <c r="M6" s="9">
        <v>0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563</v>
      </c>
      <c r="D7" s="6">
        <v>574</v>
      </c>
      <c r="E7" s="6">
        <v>600</v>
      </c>
      <c r="F7" s="6">
        <f t="shared" si="0"/>
        <v>1174</v>
      </c>
      <c r="G7" s="7">
        <v>6</v>
      </c>
      <c r="H7" s="8">
        <v>7</v>
      </c>
      <c r="I7" s="8">
        <v>3</v>
      </c>
      <c r="J7" s="8">
        <v>7</v>
      </c>
      <c r="K7" s="8">
        <v>0</v>
      </c>
      <c r="L7" s="8">
        <v>1</v>
      </c>
      <c r="M7" s="9">
        <v>0</v>
      </c>
      <c r="N7" s="10">
        <v>0</v>
      </c>
    </row>
    <row r="8" spans="1:15" ht="19.8" x14ac:dyDescent="0.4">
      <c r="A8" s="11" t="s">
        <v>10</v>
      </c>
      <c r="B8" s="6">
        <v>10</v>
      </c>
      <c r="C8" s="6">
        <v>843</v>
      </c>
      <c r="D8" s="6">
        <v>781</v>
      </c>
      <c r="E8" s="6">
        <v>905</v>
      </c>
      <c r="F8" s="6">
        <f t="shared" si="0"/>
        <v>1686</v>
      </c>
      <c r="G8" s="7">
        <v>8</v>
      </c>
      <c r="H8" s="8">
        <v>2</v>
      </c>
      <c r="I8" s="8">
        <v>1</v>
      </c>
      <c r="J8" s="8">
        <v>9</v>
      </c>
      <c r="K8" s="8">
        <v>0</v>
      </c>
      <c r="L8" s="8">
        <v>2</v>
      </c>
      <c r="M8" s="9">
        <v>1</v>
      </c>
      <c r="N8" s="10">
        <v>0</v>
      </c>
    </row>
    <row r="9" spans="1:15" ht="19.8" x14ac:dyDescent="0.4">
      <c r="A9" s="5" t="s">
        <v>11</v>
      </c>
      <c r="B9" s="6">
        <v>7</v>
      </c>
      <c r="C9" s="6">
        <v>802</v>
      </c>
      <c r="D9" s="6">
        <v>677</v>
      </c>
      <c r="E9" s="6">
        <v>827</v>
      </c>
      <c r="F9" s="6">
        <f t="shared" si="0"/>
        <v>1504</v>
      </c>
      <c r="G9" s="7">
        <v>4</v>
      </c>
      <c r="H9" s="8">
        <v>8</v>
      </c>
      <c r="I9" s="8">
        <v>2</v>
      </c>
      <c r="J9" s="8">
        <v>0</v>
      </c>
      <c r="K9" s="8">
        <v>0</v>
      </c>
      <c r="L9" s="8">
        <v>2</v>
      </c>
      <c r="M9" s="9">
        <v>0</v>
      </c>
      <c r="N9" s="10">
        <v>1</v>
      </c>
    </row>
    <row r="10" spans="1:15" ht="19.8" x14ac:dyDescent="0.4">
      <c r="A10" s="11" t="s">
        <v>12</v>
      </c>
      <c r="B10" s="6">
        <v>11</v>
      </c>
      <c r="C10" s="6">
        <v>755</v>
      </c>
      <c r="D10" s="6">
        <v>693</v>
      </c>
      <c r="E10" s="6">
        <v>772</v>
      </c>
      <c r="F10" s="6">
        <f t="shared" si="0"/>
        <v>1465</v>
      </c>
      <c r="G10" s="7">
        <v>3</v>
      </c>
      <c r="H10" s="8">
        <v>5</v>
      </c>
      <c r="I10" s="8">
        <v>4</v>
      </c>
      <c r="J10" s="8">
        <v>1</v>
      </c>
      <c r="K10" s="8">
        <v>0</v>
      </c>
      <c r="L10" s="8">
        <v>2</v>
      </c>
      <c r="M10" s="9">
        <v>1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1197</v>
      </c>
      <c r="D11" s="6">
        <v>966</v>
      </c>
      <c r="E11" s="6">
        <v>1178</v>
      </c>
      <c r="F11" s="6">
        <f t="shared" si="0"/>
        <v>2144</v>
      </c>
      <c r="G11" s="7">
        <v>15</v>
      </c>
      <c r="H11" s="8">
        <v>9</v>
      </c>
      <c r="I11" s="8">
        <v>6</v>
      </c>
      <c r="J11" s="8">
        <v>3</v>
      </c>
      <c r="K11" s="8">
        <v>0</v>
      </c>
      <c r="L11" s="8">
        <v>2</v>
      </c>
      <c r="M11" s="9">
        <v>1</v>
      </c>
      <c r="N11" s="10">
        <v>0</v>
      </c>
    </row>
    <row r="12" spans="1:15" ht="19.8" x14ac:dyDescent="0.4">
      <c r="A12" s="11" t="s">
        <v>14</v>
      </c>
      <c r="B12" s="6">
        <v>7</v>
      </c>
      <c r="C12" s="6">
        <v>250</v>
      </c>
      <c r="D12" s="6">
        <v>242</v>
      </c>
      <c r="E12" s="6">
        <v>278</v>
      </c>
      <c r="F12" s="6">
        <f t="shared" si="0"/>
        <v>520</v>
      </c>
      <c r="G12" s="7">
        <v>1</v>
      </c>
      <c r="H12" s="8">
        <v>2</v>
      </c>
      <c r="I12" s="8">
        <v>0</v>
      </c>
      <c r="J12" s="8">
        <v>0</v>
      </c>
      <c r="K12" s="8">
        <v>0</v>
      </c>
      <c r="L12" s="8">
        <v>0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1062</v>
      </c>
      <c r="D13" s="6">
        <v>960</v>
      </c>
      <c r="E13" s="6">
        <v>1086</v>
      </c>
      <c r="F13" s="6">
        <f t="shared" si="0"/>
        <v>2046</v>
      </c>
      <c r="G13" s="7">
        <v>7</v>
      </c>
      <c r="H13" s="8">
        <v>6</v>
      </c>
      <c r="I13" s="8">
        <v>1</v>
      </c>
      <c r="J13" s="8">
        <v>3</v>
      </c>
      <c r="K13" s="8">
        <v>2</v>
      </c>
      <c r="L13" s="8">
        <v>2</v>
      </c>
      <c r="M13" s="9">
        <v>0</v>
      </c>
      <c r="N13" s="10">
        <v>0</v>
      </c>
    </row>
    <row r="14" spans="1:15" ht="19.8" x14ac:dyDescent="0.4">
      <c r="A14" s="11" t="s">
        <v>16</v>
      </c>
      <c r="B14" s="6">
        <v>19</v>
      </c>
      <c r="C14" s="6">
        <v>2475</v>
      </c>
      <c r="D14" s="6">
        <v>1992</v>
      </c>
      <c r="E14" s="6">
        <v>2372</v>
      </c>
      <c r="F14" s="6">
        <f t="shared" si="0"/>
        <v>4364</v>
      </c>
      <c r="G14" s="7">
        <v>41</v>
      </c>
      <c r="H14" s="8">
        <v>25</v>
      </c>
      <c r="I14" s="8">
        <v>12</v>
      </c>
      <c r="J14" s="8">
        <v>12</v>
      </c>
      <c r="K14" s="8">
        <v>1</v>
      </c>
      <c r="L14" s="8">
        <v>2</v>
      </c>
      <c r="M14" s="9">
        <v>1</v>
      </c>
      <c r="N14" s="10">
        <v>0</v>
      </c>
    </row>
    <row r="15" spans="1:15" ht="19.8" x14ac:dyDescent="0.4">
      <c r="A15" s="5" t="s">
        <v>17</v>
      </c>
      <c r="B15" s="6">
        <v>10</v>
      </c>
      <c r="C15" s="6">
        <v>433</v>
      </c>
      <c r="D15" s="6">
        <v>459</v>
      </c>
      <c r="E15" s="6">
        <v>490</v>
      </c>
      <c r="F15" s="6">
        <f t="shared" si="0"/>
        <v>949</v>
      </c>
      <c r="G15" s="7">
        <v>0</v>
      </c>
      <c r="H15" s="8">
        <v>1</v>
      </c>
      <c r="I15" s="8">
        <v>2</v>
      </c>
      <c r="J15" s="8">
        <v>0</v>
      </c>
      <c r="K15" s="8">
        <v>0</v>
      </c>
      <c r="L15" s="8">
        <v>1</v>
      </c>
      <c r="M15" s="9">
        <v>1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862</v>
      </c>
      <c r="D16" s="6">
        <v>718</v>
      </c>
      <c r="E16" s="6">
        <v>820</v>
      </c>
      <c r="F16" s="6">
        <f t="shared" si="0"/>
        <v>1538</v>
      </c>
      <c r="G16" s="7">
        <v>11</v>
      </c>
      <c r="H16" s="8">
        <v>8</v>
      </c>
      <c r="I16" s="8">
        <v>2</v>
      </c>
      <c r="J16" s="8">
        <v>2</v>
      </c>
      <c r="K16" s="8">
        <v>1</v>
      </c>
      <c r="L16" s="8">
        <v>0</v>
      </c>
      <c r="M16" s="9">
        <v>0</v>
      </c>
      <c r="N16" s="10">
        <v>1</v>
      </c>
      <c r="O16" s="56"/>
    </row>
    <row r="17" spans="1:15" ht="19.8" x14ac:dyDescent="0.4">
      <c r="A17" s="5" t="s">
        <v>19</v>
      </c>
      <c r="B17" s="6">
        <v>18</v>
      </c>
      <c r="C17" s="6">
        <v>951</v>
      </c>
      <c r="D17" s="6">
        <v>877</v>
      </c>
      <c r="E17" s="6">
        <v>946</v>
      </c>
      <c r="F17" s="6">
        <f t="shared" si="0"/>
        <v>1823</v>
      </c>
      <c r="G17" s="7">
        <v>8</v>
      </c>
      <c r="H17" s="8">
        <v>9</v>
      </c>
      <c r="I17" s="8">
        <v>0</v>
      </c>
      <c r="J17" s="8">
        <v>0</v>
      </c>
      <c r="K17" s="8">
        <v>0</v>
      </c>
      <c r="L17" s="8">
        <v>2</v>
      </c>
      <c r="M17" s="9">
        <v>1</v>
      </c>
      <c r="N17" s="10">
        <v>1</v>
      </c>
    </row>
    <row r="18" spans="1:15" ht="19.8" x14ac:dyDescent="0.4">
      <c r="A18" s="11" t="s">
        <v>20</v>
      </c>
      <c r="B18" s="6">
        <v>15</v>
      </c>
      <c r="C18" s="6">
        <v>662</v>
      </c>
      <c r="D18" s="6">
        <v>593</v>
      </c>
      <c r="E18" s="6">
        <v>669</v>
      </c>
      <c r="F18" s="6">
        <f t="shared" si="0"/>
        <v>1262</v>
      </c>
      <c r="G18" s="7">
        <v>1</v>
      </c>
      <c r="H18" s="8">
        <v>3</v>
      </c>
      <c r="I18" s="8">
        <v>2</v>
      </c>
      <c r="J18" s="8">
        <v>1</v>
      </c>
      <c r="K18" s="8">
        <v>0</v>
      </c>
      <c r="L18" s="8">
        <v>2</v>
      </c>
      <c r="M18" s="9">
        <v>0</v>
      </c>
      <c r="N18" s="10">
        <v>1</v>
      </c>
    </row>
    <row r="19" spans="1:15" ht="19.8" x14ac:dyDescent="0.4">
      <c r="A19" s="5" t="s">
        <v>21</v>
      </c>
      <c r="B19" s="6">
        <v>23</v>
      </c>
      <c r="C19" s="6">
        <v>810</v>
      </c>
      <c r="D19" s="6">
        <v>892</v>
      </c>
      <c r="E19" s="6">
        <v>885</v>
      </c>
      <c r="F19" s="6">
        <f t="shared" si="0"/>
        <v>1777</v>
      </c>
      <c r="G19" s="7">
        <v>7</v>
      </c>
      <c r="H19" s="8">
        <v>0</v>
      </c>
      <c r="I19" s="8">
        <v>0</v>
      </c>
      <c r="J19" s="8">
        <v>6</v>
      </c>
      <c r="K19" s="8">
        <v>1</v>
      </c>
      <c r="L19" s="8">
        <v>0</v>
      </c>
      <c r="M19" s="9">
        <v>0</v>
      </c>
      <c r="N19" s="10">
        <v>0</v>
      </c>
    </row>
    <row r="20" spans="1:15" ht="19.8" x14ac:dyDescent="0.4">
      <c r="A20" s="11" t="s">
        <v>22</v>
      </c>
      <c r="B20" s="6">
        <v>19</v>
      </c>
      <c r="C20" s="6">
        <v>538</v>
      </c>
      <c r="D20" s="6">
        <v>544</v>
      </c>
      <c r="E20" s="6">
        <v>611</v>
      </c>
      <c r="F20" s="6">
        <f t="shared" si="0"/>
        <v>1155</v>
      </c>
      <c r="G20" s="7">
        <v>4</v>
      </c>
      <c r="H20" s="8">
        <v>9</v>
      </c>
      <c r="I20" s="8">
        <v>2</v>
      </c>
      <c r="J20" s="8">
        <v>0</v>
      </c>
      <c r="K20" s="8">
        <v>0</v>
      </c>
      <c r="L20" s="8">
        <v>1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1552</v>
      </c>
      <c r="D21" s="6">
        <v>1409</v>
      </c>
      <c r="E21" s="6">
        <v>1648</v>
      </c>
      <c r="F21" s="6">
        <f t="shared" si="0"/>
        <v>3057</v>
      </c>
      <c r="G21" s="7">
        <v>11</v>
      </c>
      <c r="H21" s="8">
        <v>14</v>
      </c>
      <c r="I21" s="8">
        <v>4</v>
      </c>
      <c r="J21" s="8">
        <v>2</v>
      </c>
      <c r="K21" s="8">
        <v>0</v>
      </c>
      <c r="L21" s="8">
        <v>3</v>
      </c>
      <c r="M21" s="9">
        <v>0</v>
      </c>
      <c r="N21" s="10">
        <v>1</v>
      </c>
    </row>
    <row r="22" spans="1:15" ht="19.8" x14ac:dyDescent="0.4">
      <c r="A22" s="11" t="s">
        <v>24</v>
      </c>
      <c r="B22" s="6">
        <v>22</v>
      </c>
      <c r="C22" s="6">
        <v>1053</v>
      </c>
      <c r="D22" s="6">
        <v>1019</v>
      </c>
      <c r="E22" s="6">
        <v>1179</v>
      </c>
      <c r="F22" s="6">
        <f t="shared" si="0"/>
        <v>2198</v>
      </c>
      <c r="G22" s="7">
        <v>6</v>
      </c>
      <c r="H22" s="8">
        <v>5</v>
      </c>
      <c r="I22" s="8">
        <v>2</v>
      </c>
      <c r="J22" s="8">
        <v>1</v>
      </c>
      <c r="K22" s="8">
        <v>0</v>
      </c>
      <c r="L22" s="8">
        <v>1</v>
      </c>
      <c r="M22" s="9">
        <v>1</v>
      </c>
      <c r="N22" s="10">
        <v>0</v>
      </c>
    </row>
    <row r="23" spans="1:15" ht="19.8" x14ac:dyDescent="0.4">
      <c r="A23" s="5" t="s">
        <v>25</v>
      </c>
      <c r="B23" s="6">
        <v>29</v>
      </c>
      <c r="C23" s="6">
        <v>1701</v>
      </c>
      <c r="D23" s="6">
        <v>1546</v>
      </c>
      <c r="E23" s="6">
        <v>1763</v>
      </c>
      <c r="F23" s="6">
        <f t="shared" si="0"/>
        <v>3309</v>
      </c>
      <c r="G23" s="7">
        <v>12</v>
      </c>
      <c r="H23" s="8">
        <v>17</v>
      </c>
      <c r="I23" s="8">
        <v>1</v>
      </c>
      <c r="J23" s="8">
        <v>8</v>
      </c>
      <c r="K23" s="8">
        <v>1</v>
      </c>
      <c r="L23" s="8">
        <v>4</v>
      </c>
      <c r="M23" s="9">
        <v>0</v>
      </c>
      <c r="N23" s="10">
        <v>2</v>
      </c>
    </row>
    <row r="24" spans="1:15" ht="19.8" x14ac:dyDescent="0.4">
      <c r="A24" s="11" t="s">
        <v>26</v>
      </c>
      <c r="B24" s="6">
        <v>20</v>
      </c>
      <c r="C24" s="6">
        <v>900</v>
      </c>
      <c r="D24" s="6">
        <v>988</v>
      </c>
      <c r="E24" s="6">
        <v>1007</v>
      </c>
      <c r="F24" s="6">
        <f t="shared" si="0"/>
        <v>1995</v>
      </c>
      <c r="G24" s="7">
        <v>3</v>
      </c>
      <c r="H24" s="8">
        <v>8</v>
      </c>
      <c r="I24" s="8">
        <v>4</v>
      </c>
      <c r="J24" s="8">
        <v>7</v>
      </c>
      <c r="K24" s="8">
        <v>0</v>
      </c>
      <c r="L24" s="8">
        <v>2</v>
      </c>
      <c r="M24" s="9">
        <v>0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1870</v>
      </c>
      <c r="D25" s="6">
        <v>1615</v>
      </c>
      <c r="E25" s="6">
        <v>1387</v>
      </c>
      <c r="F25" s="6">
        <f t="shared" si="0"/>
        <v>3002</v>
      </c>
      <c r="G25" s="7">
        <v>1</v>
      </c>
      <c r="H25" s="8">
        <v>33</v>
      </c>
      <c r="I25" s="8">
        <v>20</v>
      </c>
      <c r="J25" s="8">
        <v>11</v>
      </c>
      <c r="K25" s="8">
        <v>2</v>
      </c>
      <c r="L25" s="8">
        <v>3</v>
      </c>
      <c r="M25" s="9">
        <v>0</v>
      </c>
      <c r="N25" s="10">
        <v>0</v>
      </c>
    </row>
    <row r="26" spans="1:15" ht="19.8" x14ac:dyDescent="0.4">
      <c r="A26" s="11" t="s">
        <v>28</v>
      </c>
      <c r="B26" s="6">
        <v>21</v>
      </c>
      <c r="C26" s="6">
        <v>2028</v>
      </c>
      <c r="D26" s="6">
        <v>1888</v>
      </c>
      <c r="E26" s="6">
        <v>2209</v>
      </c>
      <c r="F26" s="6">
        <f t="shared" si="0"/>
        <v>4097</v>
      </c>
      <c r="G26" s="7">
        <v>12</v>
      </c>
      <c r="H26" s="8">
        <v>16</v>
      </c>
      <c r="I26" s="8">
        <v>1</v>
      </c>
      <c r="J26" s="8">
        <v>12</v>
      </c>
      <c r="K26" s="8">
        <v>1</v>
      </c>
      <c r="L26" s="8">
        <v>4</v>
      </c>
      <c r="M26" s="9">
        <v>0</v>
      </c>
      <c r="N26" s="10">
        <v>0</v>
      </c>
    </row>
    <row r="27" spans="1:15" ht="19.8" x14ac:dyDescent="0.4">
      <c r="A27" s="5" t="s">
        <v>29</v>
      </c>
      <c r="B27" s="6">
        <v>13</v>
      </c>
      <c r="C27" s="6">
        <v>1181</v>
      </c>
      <c r="D27" s="6">
        <v>1336</v>
      </c>
      <c r="E27" s="6">
        <v>1615</v>
      </c>
      <c r="F27" s="6">
        <f t="shared" si="0"/>
        <v>2951</v>
      </c>
      <c r="G27" s="7">
        <v>10</v>
      </c>
      <c r="H27" s="8">
        <v>11</v>
      </c>
      <c r="I27" s="8">
        <v>9</v>
      </c>
      <c r="J27" s="8">
        <v>6</v>
      </c>
      <c r="K27" s="8">
        <v>0</v>
      </c>
      <c r="L27" s="8">
        <v>2</v>
      </c>
      <c r="M27" s="9">
        <v>0</v>
      </c>
      <c r="N27" s="10">
        <v>0</v>
      </c>
      <c r="O27" s="56"/>
    </row>
    <row r="28" spans="1:15" ht="19.8" x14ac:dyDescent="0.4">
      <c r="A28" s="11" t="s">
        <v>30</v>
      </c>
      <c r="B28" s="6">
        <v>16</v>
      </c>
      <c r="C28" s="6">
        <v>1133</v>
      </c>
      <c r="D28" s="6">
        <v>1291</v>
      </c>
      <c r="E28" s="6">
        <v>1550</v>
      </c>
      <c r="F28" s="6">
        <f t="shared" si="0"/>
        <v>2841</v>
      </c>
      <c r="G28" s="7">
        <v>6</v>
      </c>
      <c r="H28" s="8">
        <v>10</v>
      </c>
      <c r="I28" s="8">
        <v>0</v>
      </c>
      <c r="J28" s="8">
        <v>5</v>
      </c>
      <c r="K28" s="8">
        <v>0</v>
      </c>
      <c r="L28" s="8">
        <v>2</v>
      </c>
      <c r="M28" s="9">
        <v>0</v>
      </c>
      <c r="N28" s="10">
        <v>0</v>
      </c>
    </row>
    <row r="29" spans="1:15" ht="19.8" x14ac:dyDescent="0.4">
      <c r="A29" s="5" t="s">
        <v>31</v>
      </c>
      <c r="B29" s="6">
        <v>13</v>
      </c>
      <c r="C29" s="6">
        <v>938</v>
      </c>
      <c r="D29" s="6">
        <v>958</v>
      </c>
      <c r="E29" s="6">
        <v>1143</v>
      </c>
      <c r="F29" s="6">
        <f t="shared" si="0"/>
        <v>2101</v>
      </c>
      <c r="G29" s="7">
        <v>12</v>
      </c>
      <c r="H29" s="8">
        <v>13</v>
      </c>
      <c r="I29" s="8">
        <v>7</v>
      </c>
      <c r="J29" s="8">
        <v>8</v>
      </c>
      <c r="K29" s="8">
        <v>0</v>
      </c>
      <c r="L29" s="8">
        <v>3</v>
      </c>
      <c r="M29" s="9">
        <v>1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305</v>
      </c>
      <c r="D30" s="6">
        <v>351</v>
      </c>
      <c r="E30" s="6">
        <v>347</v>
      </c>
      <c r="F30" s="6">
        <f t="shared" si="0"/>
        <v>698</v>
      </c>
      <c r="G30" s="7">
        <v>4</v>
      </c>
      <c r="H30" s="8">
        <v>5</v>
      </c>
      <c r="I30" s="8">
        <v>0</v>
      </c>
      <c r="J30" s="8">
        <v>3</v>
      </c>
      <c r="K30" s="8">
        <v>0</v>
      </c>
      <c r="L30" s="8">
        <v>1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619</v>
      </c>
      <c r="D31" s="6">
        <v>637</v>
      </c>
      <c r="E31" s="6">
        <v>629</v>
      </c>
      <c r="F31" s="6">
        <f t="shared" si="0"/>
        <v>1266</v>
      </c>
      <c r="G31" s="7">
        <v>5</v>
      </c>
      <c r="H31" s="8">
        <v>3</v>
      </c>
      <c r="I31" s="8">
        <v>0</v>
      </c>
      <c r="J31" s="8">
        <v>1</v>
      </c>
      <c r="K31" s="8">
        <v>0</v>
      </c>
      <c r="L31" s="8">
        <v>2</v>
      </c>
      <c r="M31" s="9">
        <v>1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1212</v>
      </c>
      <c r="D32" s="6">
        <v>1287</v>
      </c>
      <c r="E32" s="6">
        <v>1434</v>
      </c>
      <c r="F32" s="6">
        <f t="shared" si="0"/>
        <v>2721</v>
      </c>
      <c r="G32" s="7">
        <v>10</v>
      </c>
      <c r="H32" s="8">
        <v>11</v>
      </c>
      <c r="I32" s="8">
        <v>2</v>
      </c>
      <c r="J32" s="8">
        <v>7</v>
      </c>
      <c r="K32" s="8">
        <v>1</v>
      </c>
      <c r="L32" s="8">
        <v>0</v>
      </c>
      <c r="M32" s="9">
        <v>0</v>
      </c>
      <c r="N32" s="10">
        <v>0</v>
      </c>
    </row>
    <row r="33" spans="1:14" ht="19.8" x14ac:dyDescent="0.4">
      <c r="A33" s="5" t="s">
        <v>35</v>
      </c>
      <c r="B33" s="6">
        <v>16</v>
      </c>
      <c r="C33" s="6">
        <v>761</v>
      </c>
      <c r="D33" s="6">
        <v>741</v>
      </c>
      <c r="E33" s="6">
        <v>832</v>
      </c>
      <c r="F33" s="6">
        <f t="shared" si="0"/>
        <v>1573</v>
      </c>
      <c r="G33" s="7">
        <v>8</v>
      </c>
      <c r="H33" s="8">
        <v>3</v>
      </c>
      <c r="I33" s="8">
        <v>9</v>
      </c>
      <c r="J33" s="8">
        <v>2</v>
      </c>
      <c r="K33" s="8">
        <v>0</v>
      </c>
      <c r="L33" s="8">
        <v>1</v>
      </c>
      <c r="M33" s="9">
        <v>2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1382</v>
      </c>
      <c r="D34" s="6">
        <v>1378</v>
      </c>
      <c r="E34" s="6">
        <v>1497</v>
      </c>
      <c r="F34" s="6">
        <f t="shared" si="0"/>
        <v>2875</v>
      </c>
      <c r="G34" s="7">
        <v>8</v>
      </c>
      <c r="H34" s="8">
        <v>6</v>
      </c>
      <c r="I34" s="8">
        <v>10</v>
      </c>
      <c r="J34" s="8">
        <v>3</v>
      </c>
      <c r="K34" s="8">
        <v>1</v>
      </c>
      <c r="L34" s="8">
        <v>3</v>
      </c>
      <c r="M34" s="9">
        <v>0</v>
      </c>
      <c r="N34" s="10">
        <v>1</v>
      </c>
    </row>
    <row r="35" spans="1:14" ht="19.8" x14ac:dyDescent="0.4">
      <c r="A35" s="5" t="s">
        <v>37</v>
      </c>
      <c r="B35" s="6">
        <v>16</v>
      </c>
      <c r="C35" s="6">
        <v>966</v>
      </c>
      <c r="D35" s="6">
        <v>1036</v>
      </c>
      <c r="E35" s="6">
        <v>1265</v>
      </c>
      <c r="F35" s="6">
        <f t="shared" si="0"/>
        <v>2301</v>
      </c>
      <c r="G35" s="7">
        <v>4</v>
      </c>
      <c r="H35" s="8">
        <v>7</v>
      </c>
      <c r="I35" s="8">
        <v>2</v>
      </c>
      <c r="J35" s="8">
        <v>1</v>
      </c>
      <c r="K35" s="8">
        <v>0</v>
      </c>
      <c r="L35" s="8">
        <v>1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1533</v>
      </c>
      <c r="D36" s="6">
        <v>1620</v>
      </c>
      <c r="E36" s="6">
        <v>1965</v>
      </c>
      <c r="F36" s="6">
        <f t="shared" si="0"/>
        <v>3585</v>
      </c>
      <c r="G36" s="7">
        <v>14</v>
      </c>
      <c r="H36" s="8">
        <v>8</v>
      </c>
      <c r="I36" s="8">
        <v>8</v>
      </c>
      <c r="J36" s="8">
        <v>9</v>
      </c>
      <c r="K36" s="8">
        <v>2</v>
      </c>
      <c r="L36" s="8">
        <v>2</v>
      </c>
      <c r="M36" s="9">
        <v>1</v>
      </c>
      <c r="N36" s="10">
        <v>0</v>
      </c>
    </row>
    <row r="37" spans="1:14" ht="19.8" x14ac:dyDescent="0.4">
      <c r="A37" s="5" t="s">
        <v>39</v>
      </c>
      <c r="B37" s="6">
        <v>22</v>
      </c>
      <c r="C37" s="6">
        <v>1420</v>
      </c>
      <c r="D37" s="6">
        <v>1572</v>
      </c>
      <c r="E37" s="6">
        <v>1880</v>
      </c>
      <c r="F37" s="6">
        <f t="shared" si="0"/>
        <v>3452</v>
      </c>
      <c r="G37" s="7">
        <v>13</v>
      </c>
      <c r="H37" s="8">
        <v>19</v>
      </c>
      <c r="I37" s="8">
        <v>20</v>
      </c>
      <c r="J37" s="8">
        <v>3</v>
      </c>
      <c r="K37" s="8">
        <v>3</v>
      </c>
      <c r="L37" s="8">
        <v>3</v>
      </c>
      <c r="M37" s="9">
        <v>1</v>
      </c>
      <c r="N37" s="10">
        <v>0</v>
      </c>
    </row>
    <row r="38" spans="1:14" ht="19.8" x14ac:dyDescent="0.4">
      <c r="A38" s="11" t="s">
        <v>40</v>
      </c>
      <c r="B38" s="6">
        <v>18</v>
      </c>
      <c r="C38" s="6">
        <v>907</v>
      </c>
      <c r="D38" s="6">
        <v>960</v>
      </c>
      <c r="E38" s="6">
        <v>1083</v>
      </c>
      <c r="F38" s="6">
        <f t="shared" si="0"/>
        <v>2043</v>
      </c>
      <c r="G38" s="7">
        <v>9</v>
      </c>
      <c r="H38" s="8">
        <v>5</v>
      </c>
      <c r="I38" s="8">
        <v>4</v>
      </c>
      <c r="J38" s="8">
        <v>3</v>
      </c>
      <c r="K38" s="8">
        <v>0</v>
      </c>
      <c r="L38" s="8">
        <v>3</v>
      </c>
      <c r="M38" s="9">
        <v>0</v>
      </c>
      <c r="N38" s="10">
        <v>1</v>
      </c>
    </row>
    <row r="39" spans="1:14" ht="19.8" x14ac:dyDescent="0.4">
      <c r="A39" s="5" t="s">
        <v>41</v>
      </c>
      <c r="B39" s="6">
        <v>13</v>
      </c>
      <c r="C39" s="6">
        <v>1110</v>
      </c>
      <c r="D39" s="6">
        <v>1334</v>
      </c>
      <c r="E39" s="6">
        <v>1624</v>
      </c>
      <c r="F39" s="6">
        <f t="shared" si="0"/>
        <v>2958</v>
      </c>
      <c r="G39" s="7">
        <v>20</v>
      </c>
      <c r="H39" s="8">
        <v>9</v>
      </c>
      <c r="I39" s="8">
        <v>14</v>
      </c>
      <c r="J39" s="8">
        <v>5</v>
      </c>
      <c r="K39" s="8">
        <v>0</v>
      </c>
      <c r="L39" s="8">
        <v>3</v>
      </c>
      <c r="M39" s="9">
        <v>1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1094</v>
      </c>
      <c r="D40" s="6">
        <v>1252</v>
      </c>
      <c r="E40" s="6">
        <v>1357</v>
      </c>
      <c r="F40" s="6">
        <f t="shared" si="0"/>
        <v>2609</v>
      </c>
      <c r="G40" s="7">
        <v>20</v>
      </c>
      <c r="H40" s="8">
        <v>11</v>
      </c>
      <c r="I40" s="8">
        <v>4</v>
      </c>
      <c r="J40" s="8">
        <v>11</v>
      </c>
      <c r="K40" s="8">
        <v>1</v>
      </c>
      <c r="L40" s="8">
        <v>1</v>
      </c>
      <c r="M40" s="9">
        <v>0</v>
      </c>
      <c r="N40" s="10">
        <v>0</v>
      </c>
    </row>
    <row r="41" spans="1:14" ht="19.8" x14ac:dyDescent="0.4">
      <c r="A41" s="5" t="s">
        <v>43</v>
      </c>
      <c r="B41" s="6">
        <v>19</v>
      </c>
      <c r="C41" s="6">
        <v>1579</v>
      </c>
      <c r="D41" s="6">
        <v>1560</v>
      </c>
      <c r="E41" s="6">
        <v>1832</v>
      </c>
      <c r="F41" s="6">
        <f t="shared" si="0"/>
        <v>3392</v>
      </c>
      <c r="G41" s="7">
        <v>17</v>
      </c>
      <c r="H41" s="8">
        <v>25</v>
      </c>
      <c r="I41" s="8">
        <v>3</v>
      </c>
      <c r="J41" s="8">
        <v>9</v>
      </c>
      <c r="K41" s="8">
        <v>1</v>
      </c>
      <c r="L41" s="8">
        <v>2</v>
      </c>
      <c r="M41" s="9">
        <v>2</v>
      </c>
      <c r="N41" s="10">
        <v>0</v>
      </c>
    </row>
    <row r="42" spans="1:14" ht="19.8" x14ac:dyDescent="0.4">
      <c r="A42" s="11" t="s">
        <v>44</v>
      </c>
      <c r="B42" s="6">
        <v>15</v>
      </c>
      <c r="C42" s="6">
        <v>702</v>
      </c>
      <c r="D42" s="6">
        <v>799</v>
      </c>
      <c r="E42" s="6">
        <v>902</v>
      </c>
      <c r="F42" s="6">
        <f t="shared" si="0"/>
        <v>1701</v>
      </c>
      <c r="G42" s="7">
        <v>10</v>
      </c>
      <c r="H42" s="8">
        <v>7</v>
      </c>
      <c r="I42" s="8">
        <v>3</v>
      </c>
      <c r="J42" s="8">
        <v>4</v>
      </c>
      <c r="K42" s="8">
        <v>0</v>
      </c>
      <c r="L42" s="8">
        <v>2</v>
      </c>
      <c r="M42" s="9">
        <v>0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614</v>
      </c>
      <c r="D43" s="6">
        <v>701</v>
      </c>
      <c r="E43" s="6">
        <v>682</v>
      </c>
      <c r="F43" s="6">
        <f t="shared" si="0"/>
        <v>1383</v>
      </c>
      <c r="G43" s="7">
        <v>4</v>
      </c>
      <c r="H43" s="8">
        <v>5</v>
      </c>
      <c r="I43" s="8">
        <v>2</v>
      </c>
      <c r="J43" s="8">
        <v>2</v>
      </c>
      <c r="K43" s="8">
        <v>0</v>
      </c>
      <c r="L43" s="8">
        <v>2</v>
      </c>
      <c r="M43" s="9">
        <v>1</v>
      </c>
      <c r="N43" s="10">
        <v>0</v>
      </c>
    </row>
    <row r="44" spans="1:14" ht="19.8" x14ac:dyDescent="0.4">
      <c r="A44" s="11" t="s">
        <v>46</v>
      </c>
      <c r="B44" s="6">
        <v>21</v>
      </c>
      <c r="C44" s="6">
        <v>814</v>
      </c>
      <c r="D44" s="6">
        <v>849</v>
      </c>
      <c r="E44" s="6">
        <v>859</v>
      </c>
      <c r="F44" s="6">
        <f t="shared" si="0"/>
        <v>1708</v>
      </c>
      <c r="G44" s="7">
        <v>8</v>
      </c>
      <c r="H44" s="8">
        <v>7</v>
      </c>
      <c r="I44" s="8">
        <v>4</v>
      </c>
      <c r="J44" s="8">
        <v>8</v>
      </c>
      <c r="K44" s="8">
        <v>0</v>
      </c>
      <c r="L44" s="8">
        <v>1</v>
      </c>
      <c r="M44" s="9">
        <v>2</v>
      </c>
      <c r="N44" s="10">
        <v>0</v>
      </c>
    </row>
    <row r="45" spans="1:14" ht="19.8" x14ac:dyDescent="0.4">
      <c r="A45" s="5" t="s">
        <v>47</v>
      </c>
      <c r="B45" s="6">
        <v>16</v>
      </c>
      <c r="C45" s="6">
        <v>1312</v>
      </c>
      <c r="D45" s="6">
        <v>1167</v>
      </c>
      <c r="E45" s="6">
        <v>1321</v>
      </c>
      <c r="F45" s="6">
        <f t="shared" si="0"/>
        <v>2488</v>
      </c>
      <c r="G45" s="7">
        <v>21</v>
      </c>
      <c r="H45" s="8">
        <v>7</v>
      </c>
      <c r="I45" s="8">
        <v>9</v>
      </c>
      <c r="J45" s="8">
        <v>5</v>
      </c>
      <c r="K45" s="8">
        <v>3</v>
      </c>
      <c r="L45" s="8">
        <v>3</v>
      </c>
      <c r="M45" s="9">
        <v>2</v>
      </c>
      <c r="N45" s="10">
        <v>1</v>
      </c>
    </row>
    <row r="46" spans="1:14" ht="19.8" x14ac:dyDescent="0.4">
      <c r="A46" s="11" t="s">
        <v>48</v>
      </c>
      <c r="B46" s="6">
        <v>22</v>
      </c>
      <c r="C46" s="6">
        <v>2173</v>
      </c>
      <c r="D46" s="6">
        <v>2108</v>
      </c>
      <c r="E46" s="6">
        <v>2289</v>
      </c>
      <c r="F46" s="6">
        <f t="shared" si="0"/>
        <v>4397</v>
      </c>
      <c r="G46" s="7">
        <v>18</v>
      </c>
      <c r="H46" s="8">
        <v>27</v>
      </c>
      <c r="I46" s="8">
        <v>8</v>
      </c>
      <c r="J46" s="8">
        <v>5</v>
      </c>
      <c r="K46" s="8">
        <v>1</v>
      </c>
      <c r="L46" s="8">
        <v>4</v>
      </c>
      <c r="M46" s="9">
        <v>0</v>
      </c>
      <c r="N46" s="10">
        <v>1</v>
      </c>
    </row>
    <row r="47" spans="1:14" ht="19.8" x14ac:dyDescent="0.4">
      <c r="A47" s="5" t="s">
        <v>49</v>
      </c>
      <c r="B47" s="6">
        <v>20</v>
      </c>
      <c r="C47" s="6">
        <v>877</v>
      </c>
      <c r="D47" s="6">
        <v>798</v>
      </c>
      <c r="E47" s="6">
        <v>974</v>
      </c>
      <c r="F47" s="6">
        <f t="shared" si="0"/>
        <v>1772</v>
      </c>
      <c r="G47" s="7">
        <v>2</v>
      </c>
      <c r="H47" s="8">
        <v>4</v>
      </c>
      <c r="I47" s="8">
        <v>0</v>
      </c>
      <c r="J47" s="8">
        <v>1</v>
      </c>
      <c r="K47" s="8">
        <v>0</v>
      </c>
      <c r="L47" s="8">
        <v>0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873</v>
      </c>
      <c r="D48" s="6">
        <v>928</v>
      </c>
      <c r="E48" s="6">
        <v>1046</v>
      </c>
      <c r="F48" s="6">
        <f t="shared" si="0"/>
        <v>1974</v>
      </c>
      <c r="G48" s="7">
        <v>3</v>
      </c>
      <c r="H48" s="8">
        <v>4</v>
      </c>
      <c r="I48" s="8">
        <v>0</v>
      </c>
      <c r="J48" s="8">
        <v>4</v>
      </c>
      <c r="K48" s="8">
        <v>1</v>
      </c>
      <c r="L48" s="8">
        <v>0</v>
      </c>
      <c r="M48" s="9">
        <v>0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2040</v>
      </c>
      <c r="D49" s="6">
        <v>2089</v>
      </c>
      <c r="E49" s="6">
        <v>2354</v>
      </c>
      <c r="F49" s="6">
        <f t="shared" si="0"/>
        <v>4443</v>
      </c>
      <c r="G49" s="7">
        <v>12</v>
      </c>
      <c r="H49" s="8">
        <v>17</v>
      </c>
      <c r="I49" s="8">
        <v>6</v>
      </c>
      <c r="J49" s="8">
        <v>12</v>
      </c>
      <c r="K49" s="8">
        <v>3</v>
      </c>
      <c r="L49" s="8">
        <v>4</v>
      </c>
      <c r="M49" s="9">
        <v>4</v>
      </c>
      <c r="N49" s="10">
        <v>1</v>
      </c>
    </row>
    <row r="50" spans="1:14" ht="19.8" x14ac:dyDescent="0.4">
      <c r="A50" s="11" t="s">
        <v>52</v>
      </c>
      <c r="B50" s="6">
        <v>20</v>
      </c>
      <c r="C50" s="6">
        <v>851</v>
      </c>
      <c r="D50" s="6">
        <v>872</v>
      </c>
      <c r="E50" s="6">
        <v>1014</v>
      </c>
      <c r="F50" s="6">
        <f t="shared" si="0"/>
        <v>1886</v>
      </c>
      <c r="G50" s="7">
        <v>3</v>
      </c>
      <c r="H50" s="8">
        <v>5</v>
      </c>
      <c r="I50" s="8">
        <v>0</v>
      </c>
      <c r="J50" s="8">
        <v>0</v>
      </c>
      <c r="K50" s="8">
        <v>0</v>
      </c>
      <c r="L50" s="8">
        <v>1</v>
      </c>
      <c r="M50" s="9">
        <v>0</v>
      </c>
      <c r="N50" s="10">
        <v>1</v>
      </c>
    </row>
    <row r="51" spans="1:14" ht="19.8" x14ac:dyDescent="0.4">
      <c r="A51" s="5" t="s">
        <v>53</v>
      </c>
      <c r="B51" s="6">
        <v>14</v>
      </c>
      <c r="C51" s="6">
        <v>787</v>
      </c>
      <c r="D51" s="6">
        <v>746</v>
      </c>
      <c r="E51" s="6">
        <v>845</v>
      </c>
      <c r="F51" s="6">
        <f t="shared" si="0"/>
        <v>1591</v>
      </c>
      <c r="G51" s="7">
        <v>5</v>
      </c>
      <c r="H51" s="8">
        <v>5</v>
      </c>
      <c r="I51" s="8">
        <v>2</v>
      </c>
      <c r="J51" s="8">
        <v>0</v>
      </c>
      <c r="K51" s="8">
        <v>1</v>
      </c>
      <c r="L51" s="8">
        <v>3</v>
      </c>
      <c r="M51" s="9">
        <v>0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643</v>
      </c>
      <c r="D52" s="6">
        <v>665</v>
      </c>
      <c r="E52" s="6">
        <v>769</v>
      </c>
      <c r="F52" s="6">
        <f t="shared" si="0"/>
        <v>1434</v>
      </c>
      <c r="G52" s="7">
        <v>9</v>
      </c>
      <c r="H52" s="8">
        <v>4</v>
      </c>
      <c r="I52" s="8">
        <v>0</v>
      </c>
      <c r="J52" s="8">
        <v>4</v>
      </c>
      <c r="K52" s="8">
        <v>0</v>
      </c>
      <c r="L52" s="8">
        <v>2</v>
      </c>
      <c r="M52" s="9">
        <v>2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1443</v>
      </c>
      <c r="D53" s="6">
        <v>1432</v>
      </c>
      <c r="E53" s="6">
        <v>1525</v>
      </c>
      <c r="F53" s="6">
        <f t="shared" si="0"/>
        <v>2957</v>
      </c>
      <c r="G53" s="7">
        <v>9</v>
      </c>
      <c r="H53" s="8">
        <v>16</v>
      </c>
      <c r="I53" s="8">
        <v>5</v>
      </c>
      <c r="J53" s="8">
        <v>3</v>
      </c>
      <c r="K53" s="8">
        <v>0</v>
      </c>
      <c r="L53" s="8">
        <v>3</v>
      </c>
      <c r="M53" s="9">
        <v>1</v>
      </c>
      <c r="N53" s="10">
        <v>1</v>
      </c>
    </row>
    <row r="54" spans="1:14" ht="19.8" x14ac:dyDescent="0.4">
      <c r="A54" s="11" t="s">
        <v>56</v>
      </c>
      <c r="B54" s="6">
        <v>12</v>
      </c>
      <c r="C54" s="6">
        <v>604</v>
      </c>
      <c r="D54" s="6">
        <v>656</v>
      </c>
      <c r="E54" s="6">
        <v>644</v>
      </c>
      <c r="F54" s="6">
        <f t="shared" si="0"/>
        <v>1300</v>
      </c>
      <c r="G54" s="7">
        <v>1</v>
      </c>
      <c r="H54" s="8">
        <v>1</v>
      </c>
      <c r="I54" s="8">
        <v>2</v>
      </c>
      <c r="J54" s="8">
        <v>1</v>
      </c>
      <c r="K54" s="8">
        <v>0</v>
      </c>
      <c r="L54" s="8">
        <v>2</v>
      </c>
      <c r="M54" s="9">
        <v>1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451</v>
      </c>
      <c r="D55" s="6">
        <v>491</v>
      </c>
      <c r="E55" s="6">
        <v>524</v>
      </c>
      <c r="F55" s="6">
        <f t="shared" si="0"/>
        <v>1015</v>
      </c>
      <c r="G55" s="7">
        <v>4</v>
      </c>
      <c r="H55" s="8">
        <v>10</v>
      </c>
      <c r="I55" s="8">
        <v>3</v>
      </c>
      <c r="J55" s="8">
        <v>0</v>
      </c>
      <c r="K55" s="8">
        <v>1</v>
      </c>
      <c r="L55" s="8">
        <v>3</v>
      </c>
      <c r="M55" s="9">
        <v>1</v>
      </c>
      <c r="N55" s="10">
        <v>0</v>
      </c>
    </row>
    <row r="56" spans="1:14" ht="19.8" x14ac:dyDescent="0.4">
      <c r="A56" s="11" t="s">
        <v>58</v>
      </c>
      <c r="B56" s="6">
        <v>20</v>
      </c>
      <c r="C56" s="6">
        <v>836</v>
      </c>
      <c r="D56" s="6">
        <v>929</v>
      </c>
      <c r="E56" s="6">
        <v>931</v>
      </c>
      <c r="F56" s="6">
        <f t="shared" si="0"/>
        <v>1860</v>
      </c>
      <c r="G56" s="7">
        <v>4</v>
      </c>
      <c r="H56" s="8">
        <v>7</v>
      </c>
      <c r="I56" s="8">
        <v>5</v>
      </c>
      <c r="J56" s="8">
        <v>3</v>
      </c>
      <c r="K56" s="8">
        <v>1</v>
      </c>
      <c r="L56" s="8">
        <v>1</v>
      </c>
      <c r="M56" s="9">
        <v>0</v>
      </c>
      <c r="N56" s="10">
        <v>1</v>
      </c>
    </row>
    <row r="57" spans="1:14" ht="19.8" x14ac:dyDescent="0.4">
      <c r="A57" s="5" t="s">
        <v>59</v>
      </c>
      <c r="B57" s="6">
        <v>22</v>
      </c>
      <c r="C57" s="6">
        <v>921</v>
      </c>
      <c r="D57" s="6">
        <v>1022</v>
      </c>
      <c r="E57" s="6">
        <v>1045</v>
      </c>
      <c r="F57" s="6">
        <f t="shared" si="0"/>
        <v>2067</v>
      </c>
      <c r="G57" s="7">
        <v>3</v>
      </c>
      <c r="H57" s="8">
        <v>8</v>
      </c>
      <c r="I57" s="8">
        <v>1</v>
      </c>
      <c r="J57" s="8">
        <v>3</v>
      </c>
      <c r="K57" s="8">
        <v>0</v>
      </c>
      <c r="L57" s="8">
        <v>1</v>
      </c>
      <c r="M57" s="9">
        <v>0</v>
      </c>
      <c r="N57" s="10">
        <v>2</v>
      </c>
    </row>
    <row r="58" spans="1:14" ht="19.8" x14ac:dyDescent="0.4">
      <c r="A58" s="11" t="s">
        <v>60</v>
      </c>
      <c r="B58" s="6">
        <v>27</v>
      </c>
      <c r="C58" s="6">
        <v>1198</v>
      </c>
      <c r="D58" s="6">
        <v>1311</v>
      </c>
      <c r="E58" s="6">
        <v>1318</v>
      </c>
      <c r="F58" s="6">
        <f t="shared" si="0"/>
        <v>2629</v>
      </c>
      <c r="G58" s="7">
        <v>7</v>
      </c>
      <c r="H58" s="8">
        <v>4</v>
      </c>
      <c r="I58" s="8">
        <v>6</v>
      </c>
      <c r="J58" s="8">
        <v>4</v>
      </c>
      <c r="K58" s="8">
        <v>3</v>
      </c>
      <c r="L58" s="8">
        <v>1</v>
      </c>
      <c r="M58" s="9">
        <v>2</v>
      </c>
      <c r="N58" s="10">
        <v>0</v>
      </c>
    </row>
    <row r="59" spans="1:14" ht="19.8" x14ac:dyDescent="0.4">
      <c r="A59" s="5" t="s">
        <v>61</v>
      </c>
      <c r="B59" s="6">
        <v>35</v>
      </c>
      <c r="C59" s="6">
        <v>1125</v>
      </c>
      <c r="D59" s="6">
        <v>1310</v>
      </c>
      <c r="E59" s="6">
        <v>1309</v>
      </c>
      <c r="F59" s="6">
        <f t="shared" si="0"/>
        <v>2619</v>
      </c>
      <c r="G59" s="7">
        <v>6</v>
      </c>
      <c r="H59" s="8">
        <v>11</v>
      </c>
      <c r="I59" s="8">
        <v>8</v>
      </c>
      <c r="J59" s="8">
        <v>7</v>
      </c>
      <c r="K59" s="8">
        <v>0</v>
      </c>
      <c r="L59" s="8">
        <v>5</v>
      </c>
      <c r="M59" s="9">
        <v>3</v>
      </c>
      <c r="N59" s="10">
        <v>1</v>
      </c>
    </row>
    <row r="60" spans="1:14" ht="19.8" x14ac:dyDescent="0.4">
      <c r="A60" s="11" t="s">
        <v>62</v>
      </c>
      <c r="B60" s="6">
        <v>15</v>
      </c>
      <c r="C60" s="6">
        <v>1197</v>
      </c>
      <c r="D60" s="6">
        <v>1266</v>
      </c>
      <c r="E60" s="6">
        <v>1428</v>
      </c>
      <c r="F60" s="6">
        <f t="shared" si="0"/>
        <v>2694</v>
      </c>
      <c r="G60" s="7">
        <v>8</v>
      </c>
      <c r="H60" s="8">
        <v>7</v>
      </c>
      <c r="I60" s="8">
        <v>1</v>
      </c>
      <c r="J60" s="8">
        <v>2</v>
      </c>
      <c r="K60" s="8">
        <v>0</v>
      </c>
      <c r="L60" s="8">
        <v>1</v>
      </c>
      <c r="M60" s="9">
        <v>0</v>
      </c>
      <c r="N60" s="10">
        <v>2</v>
      </c>
    </row>
    <row r="61" spans="1:14" ht="19.8" x14ac:dyDescent="0.4">
      <c r="A61" s="5" t="s">
        <v>63</v>
      </c>
      <c r="B61" s="6">
        <v>16</v>
      </c>
      <c r="C61" s="6">
        <v>910</v>
      </c>
      <c r="D61" s="6">
        <v>900</v>
      </c>
      <c r="E61" s="6">
        <v>1012</v>
      </c>
      <c r="F61" s="6">
        <f t="shared" si="0"/>
        <v>1912</v>
      </c>
      <c r="G61" s="7">
        <v>4</v>
      </c>
      <c r="H61" s="8">
        <v>7</v>
      </c>
      <c r="I61" s="8">
        <v>0</v>
      </c>
      <c r="J61" s="8">
        <v>6</v>
      </c>
      <c r="K61" s="8">
        <v>0</v>
      </c>
      <c r="L61" s="8">
        <v>1</v>
      </c>
      <c r="M61" s="9">
        <v>1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1030</v>
      </c>
      <c r="D62" s="6">
        <v>1035</v>
      </c>
      <c r="E62" s="6">
        <v>1063</v>
      </c>
      <c r="F62" s="6">
        <f t="shared" si="0"/>
        <v>2098</v>
      </c>
      <c r="G62" s="7">
        <v>2</v>
      </c>
      <c r="H62" s="8">
        <v>7</v>
      </c>
      <c r="I62" s="8">
        <v>9</v>
      </c>
      <c r="J62" s="8">
        <v>6</v>
      </c>
      <c r="K62" s="8">
        <v>0</v>
      </c>
      <c r="L62" s="8">
        <v>2</v>
      </c>
      <c r="M62" s="9">
        <v>0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1385</v>
      </c>
      <c r="D63" s="6">
        <v>1249</v>
      </c>
      <c r="E63" s="6">
        <v>1433</v>
      </c>
      <c r="F63" s="6">
        <f t="shared" si="0"/>
        <v>2682</v>
      </c>
      <c r="G63" s="7">
        <v>2</v>
      </c>
      <c r="H63" s="8">
        <v>10</v>
      </c>
      <c r="I63" s="8">
        <v>1</v>
      </c>
      <c r="J63" s="8">
        <v>5</v>
      </c>
      <c r="K63" s="8">
        <v>1</v>
      </c>
      <c r="L63" s="8">
        <v>0</v>
      </c>
      <c r="M63" s="9">
        <v>1</v>
      </c>
      <c r="N63" s="10">
        <v>1</v>
      </c>
    </row>
    <row r="64" spans="1:14" ht="19.8" x14ac:dyDescent="0.4">
      <c r="A64" s="11" t="s">
        <v>66</v>
      </c>
      <c r="B64" s="6">
        <v>21</v>
      </c>
      <c r="C64" s="6">
        <v>1632</v>
      </c>
      <c r="D64" s="6">
        <v>1445</v>
      </c>
      <c r="E64" s="6">
        <v>1682</v>
      </c>
      <c r="F64" s="6">
        <f t="shared" si="0"/>
        <v>3127</v>
      </c>
      <c r="G64" s="7">
        <v>11</v>
      </c>
      <c r="H64" s="8">
        <v>20</v>
      </c>
      <c r="I64" s="8">
        <v>8</v>
      </c>
      <c r="J64" s="8">
        <v>2</v>
      </c>
      <c r="K64" s="8">
        <v>1</v>
      </c>
      <c r="L64" s="8">
        <v>2</v>
      </c>
      <c r="M64" s="9">
        <v>0</v>
      </c>
      <c r="N64" s="10">
        <v>1</v>
      </c>
    </row>
    <row r="65" spans="1:14" ht="19.8" x14ac:dyDescent="0.4">
      <c r="A65" s="5" t="s">
        <v>67</v>
      </c>
      <c r="B65" s="6">
        <v>25</v>
      </c>
      <c r="C65" s="6">
        <v>2707</v>
      </c>
      <c r="D65" s="6">
        <v>2537</v>
      </c>
      <c r="E65" s="6">
        <v>3016</v>
      </c>
      <c r="F65" s="6">
        <f t="shared" si="0"/>
        <v>5553</v>
      </c>
      <c r="G65" s="7">
        <v>16</v>
      </c>
      <c r="H65" s="8">
        <v>21</v>
      </c>
      <c r="I65" s="8">
        <v>5</v>
      </c>
      <c r="J65" s="8">
        <v>9</v>
      </c>
      <c r="K65" s="8">
        <v>3</v>
      </c>
      <c r="L65" s="8">
        <v>1</v>
      </c>
      <c r="M65" s="9">
        <v>0</v>
      </c>
      <c r="N65" s="10">
        <v>1</v>
      </c>
    </row>
    <row r="66" spans="1:14" ht="19.8" x14ac:dyDescent="0.4">
      <c r="A66" s="11" t="s">
        <v>68</v>
      </c>
      <c r="B66" s="6">
        <v>31</v>
      </c>
      <c r="C66" s="6">
        <v>1773</v>
      </c>
      <c r="D66" s="6">
        <v>1736</v>
      </c>
      <c r="E66" s="6">
        <v>1896</v>
      </c>
      <c r="F66" s="6">
        <f t="shared" si="0"/>
        <v>3632</v>
      </c>
      <c r="G66" s="7">
        <v>7</v>
      </c>
      <c r="H66" s="8">
        <v>7</v>
      </c>
      <c r="I66" s="8">
        <v>6</v>
      </c>
      <c r="J66" s="8">
        <v>4</v>
      </c>
      <c r="K66" s="8">
        <v>2</v>
      </c>
      <c r="L66" s="8">
        <v>3</v>
      </c>
      <c r="M66" s="9">
        <v>3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1704</v>
      </c>
      <c r="D67" s="6">
        <v>1732</v>
      </c>
      <c r="E67" s="6">
        <v>1882</v>
      </c>
      <c r="F67" s="6">
        <f t="shared" si="0"/>
        <v>3614</v>
      </c>
      <c r="G67" s="7">
        <v>4</v>
      </c>
      <c r="H67" s="8">
        <v>15</v>
      </c>
      <c r="I67" s="8">
        <v>5</v>
      </c>
      <c r="J67" s="8">
        <v>7</v>
      </c>
      <c r="K67" s="8">
        <v>2</v>
      </c>
      <c r="L67" s="8">
        <v>4</v>
      </c>
      <c r="M67" s="9">
        <v>0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1915</v>
      </c>
      <c r="D68" s="6">
        <v>1973</v>
      </c>
      <c r="E68" s="6">
        <v>2290</v>
      </c>
      <c r="F68" s="6">
        <f t="shared" si="0"/>
        <v>4263</v>
      </c>
      <c r="G68" s="7">
        <v>9</v>
      </c>
      <c r="H68" s="8">
        <v>8</v>
      </c>
      <c r="I68" s="8">
        <v>4</v>
      </c>
      <c r="J68" s="8">
        <v>4</v>
      </c>
      <c r="K68" s="8">
        <v>1</v>
      </c>
      <c r="L68" s="8">
        <v>4</v>
      </c>
      <c r="M68" s="9">
        <v>3</v>
      </c>
      <c r="N68" s="10">
        <v>1</v>
      </c>
    </row>
    <row r="69" spans="1:14" ht="19.8" x14ac:dyDescent="0.4">
      <c r="A69" s="5" t="s">
        <v>71</v>
      </c>
      <c r="B69" s="6">
        <v>15</v>
      </c>
      <c r="C69" s="6">
        <v>1042</v>
      </c>
      <c r="D69" s="6">
        <v>1268</v>
      </c>
      <c r="E69" s="6">
        <v>1242</v>
      </c>
      <c r="F69" s="6">
        <f t="shared" si="0"/>
        <v>2510</v>
      </c>
      <c r="G69" s="7">
        <v>2</v>
      </c>
      <c r="H69" s="8">
        <v>10</v>
      </c>
      <c r="I69" s="8">
        <v>0</v>
      </c>
      <c r="J69" s="8">
        <v>1</v>
      </c>
      <c r="K69" s="8">
        <v>0</v>
      </c>
      <c r="L69" s="8">
        <v>1</v>
      </c>
      <c r="M69" s="9">
        <v>0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1163</v>
      </c>
      <c r="D70" s="6">
        <v>1218</v>
      </c>
      <c r="E70" s="6">
        <v>1325</v>
      </c>
      <c r="F70" s="6">
        <f>SUM(D70:E70)</f>
        <v>2543</v>
      </c>
      <c r="G70" s="7">
        <v>6</v>
      </c>
      <c r="H70" s="8">
        <v>4</v>
      </c>
      <c r="I70" s="8">
        <v>5</v>
      </c>
      <c r="J70" s="8">
        <v>1</v>
      </c>
      <c r="K70" s="8">
        <v>1</v>
      </c>
      <c r="L70" s="8">
        <v>3</v>
      </c>
      <c r="M70" s="9">
        <v>0</v>
      </c>
      <c r="N70" s="10">
        <v>2</v>
      </c>
    </row>
    <row r="71" spans="1:14" ht="19.8" x14ac:dyDescent="0.4">
      <c r="A71" s="5" t="s">
        <v>73</v>
      </c>
      <c r="B71" s="6">
        <v>23</v>
      </c>
      <c r="C71" s="6">
        <v>1608</v>
      </c>
      <c r="D71" s="6">
        <v>1810</v>
      </c>
      <c r="E71" s="6">
        <v>1972</v>
      </c>
      <c r="F71" s="6">
        <f>SUM(D71:E71)</f>
        <v>3782</v>
      </c>
      <c r="G71" s="7">
        <v>13</v>
      </c>
      <c r="H71" s="8">
        <v>12</v>
      </c>
      <c r="I71" s="8">
        <v>9</v>
      </c>
      <c r="J71" s="8">
        <v>6</v>
      </c>
      <c r="K71" s="8">
        <v>1</v>
      </c>
      <c r="L71" s="8">
        <v>5</v>
      </c>
      <c r="M71" s="9">
        <v>1</v>
      </c>
      <c r="N71" s="10">
        <v>0</v>
      </c>
    </row>
    <row r="72" spans="1:14" ht="19.8" x14ac:dyDescent="0.4">
      <c r="A72" s="11" t="s">
        <v>74</v>
      </c>
      <c r="B72" s="6">
        <v>12</v>
      </c>
      <c r="C72" s="6">
        <v>837</v>
      </c>
      <c r="D72" s="6">
        <v>1045</v>
      </c>
      <c r="E72" s="6">
        <v>1063</v>
      </c>
      <c r="F72" s="6">
        <f>SUM(D72:E72)</f>
        <v>2108</v>
      </c>
      <c r="G72" s="7">
        <v>8</v>
      </c>
      <c r="H72" s="8">
        <v>6</v>
      </c>
      <c r="I72" s="8">
        <v>1</v>
      </c>
      <c r="J72" s="8">
        <v>1</v>
      </c>
      <c r="K72" s="8">
        <v>0</v>
      </c>
      <c r="L72" s="8">
        <v>2</v>
      </c>
      <c r="M72" s="9">
        <v>0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921</v>
      </c>
      <c r="D73" s="6">
        <v>916</v>
      </c>
      <c r="E73" s="6">
        <v>984</v>
      </c>
      <c r="F73" s="6">
        <f>SUM(D73:E73)</f>
        <v>1900</v>
      </c>
      <c r="G73" s="7">
        <v>7</v>
      </c>
      <c r="H73" s="8">
        <v>7</v>
      </c>
      <c r="I73" s="8">
        <v>1</v>
      </c>
      <c r="J73" s="8">
        <v>0</v>
      </c>
      <c r="K73" s="8">
        <v>0</v>
      </c>
      <c r="L73" s="8">
        <v>3</v>
      </c>
      <c r="M73" s="9">
        <v>2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76824</v>
      </c>
      <c r="D74" s="6">
        <f t="shared" si="1"/>
        <v>76830</v>
      </c>
      <c r="E74" s="6">
        <f t="shared" si="1"/>
        <v>85606</v>
      </c>
      <c r="F74" s="6">
        <f t="shared" si="1"/>
        <v>162436</v>
      </c>
      <c r="G74" s="6">
        <f t="shared" si="1"/>
        <v>554</v>
      </c>
      <c r="H74" s="6">
        <f t="shared" si="1"/>
        <v>633</v>
      </c>
      <c r="I74" s="6">
        <f t="shared" si="1"/>
        <v>281</v>
      </c>
      <c r="J74" s="6">
        <f t="shared" si="1"/>
        <v>281</v>
      </c>
      <c r="K74" s="6">
        <f>SUM(K5:K73)</f>
        <v>46</v>
      </c>
      <c r="L74" s="6">
        <f>SUM(L5:L73)</f>
        <v>137</v>
      </c>
      <c r="M74" s="12">
        <f>SUM(M5:M73)</f>
        <v>48</v>
      </c>
      <c r="N74" s="13">
        <f>SUM(N5:N73)</f>
        <v>27</v>
      </c>
    </row>
    <row r="75" spans="1:14" s="17" customFormat="1" ht="26.25" customHeight="1" x14ac:dyDescent="0.3">
      <c r="A75" s="63" t="s">
        <v>77</v>
      </c>
      <c r="B75" s="64"/>
      <c r="C75" s="14">
        <f>C74</f>
        <v>76824</v>
      </c>
      <c r="D75" s="14" t="s">
        <v>78</v>
      </c>
      <c r="E75" s="14" t="s">
        <v>79</v>
      </c>
      <c r="F75" s="14"/>
      <c r="G75" s="14">
        <f>F74</f>
        <v>162436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2707</v>
      </c>
      <c r="F76" s="21">
        <f>MAX(F5:F73)</f>
        <v>5553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83</v>
      </c>
      <c r="E77" s="29">
        <f>MIN(C5:C73)</f>
        <v>250</v>
      </c>
      <c r="F77" s="30">
        <f>MIN(F5:F73)</f>
        <v>520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951</v>
      </c>
      <c r="D78" s="76" t="s">
        <v>80</v>
      </c>
      <c r="E78" s="31" t="s">
        <v>87</v>
      </c>
      <c r="F78" s="31"/>
      <c r="G78" s="31">
        <v>489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462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46</v>
      </c>
      <c r="D80" s="14" t="s">
        <v>80</v>
      </c>
      <c r="E80" s="78" t="s">
        <v>133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137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48</v>
      </c>
      <c r="D82" s="14" t="s">
        <v>94</v>
      </c>
      <c r="E82" s="14" t="s">
        <v>122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27</v>
      </c>
      <c r="D83" s="14" t="s">
        <v>94</v>
      </c>
      <c r="E83" s="14" t="s">
        <v>123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554</v>
      </c>
      <c r="D84" s="14" t="s">
        <v>80</v>
      </c>
      <c r="E84" s="14" t="s">
        <v>108</v>
      </c>
      <c r="F84" s="14"/>
      <c r="G84" s="14">
        <f>H74</f>
        <v>633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 xml:space="preserve"> 本月戶數增加</v>
      </c>
      <c r="B85" s="68"/>
      <c r="C85" s="49">
        <f>C74-'11403'!C74</f>
        <v>66</v>
      </c>
      <c r="D85" s="50" t="str">
        <f>IF(E85&gt;0,"男增加","男減少")</f>
        <v>男減少</v>
      </c>
      <c r="E85" s="51">
        <f>D74-'11403'!D74</f>
        <v>-98</v>
      </c>
      <c r="F85" s="50" t="str">
        <f>IF(G85&gt;0,"女增加","女減少")</f>
        <v>女減少</v>
      </c>
      <c r="G85" s="51">
        <f>E74-'11403'!E74</f>
        <v>-72</v>
      </c>
      <c r="H85" s="52"/>
      <c r="I85" s="68" t="str">
        <f>IF(K85&gt;0,"總人口數增加","總人口數減少")</f>
        <v>總人口數減少</v>
      </c>
      <c r="J85" s="68"/>
      <c r="K85" s="51">
        <f>F74-'11403'!F74</f>
        <v>-170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77" activePane="bottomLeft" state="frozen"/>
      <selection pane="bottomLeft" activeCell="E80" sqref="E80:N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118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356</v>
      </c>
      <c r="D5" s="6">
        <v>309</v>
      </c>
      <c r="E5" s="6">
        <v>376</v>
      </c>
      <c r="F5" s="6">
        <f>SUM(D5:E5)</f>
        <v>685</v>
      </c>
      <c r="G5" s="7">
        <v>11</v>
      </c>
      <c r="H5" s="8">
        <v>8</v>
      </c>
      <c r="I5" s="8">
        <v>3</v>
      </c>
      <c r="J5" s="8">
        <v>8</v>
      </c>
      <c r="K5" s="8">
        <v>0</v>
      </c>
      <c r="L5" s="8">
        <v>0</v>
      </c>
      <c r="M5" s="9">
        <v>1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934</v>
      </c>
      <c r="D6" s="6">
        <v>772</v>
      </c>
      <c r="E6" s="6">
        <v>910</v>
      </c>
      <c r="F6" s="6">
        <f t="shared" ref="F6:F69" si="0">SUM(D6:E6)</f>
        <v>1682</v>
      </c>
      <c r="G6" s="7">
        <v>31</v>
      </c>
      <c r="H6" s="8">
        <v>20</v>
      </c>
      <c r="I6" s="8">
        <v>10</v>
      </c>
      <c r="J6" s="8">
        <v>7</v>
      </c>
      <c r="K6" s="8">
        <v>1</v>
      </c>
      <c r="L6" s="8">
        <v>0</v>
      </c>
      <c r="M6" s="9">
        <v>2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562</v>
      </c>
      <c r="D7" s="6">
        <v>575</v>
      </c>
      <c r="E7" s="6">
        <v>605</v>
      </c>
      <c r="F7" s="6">
        <f t="shared" si="0"/>
        <v>1180</v>
      </c>
      <c r="G7" s="7">
        <v>4</v>
      </c>
      <c r="H7" s="8">
        <v>12</v>
      </c>
      <c r="I7" s="8">
        <v>0</v>
      </c>
      <c r="J7" s="8">
        <v>1</v>
      </c>
      <c r="K7" s="8">
        <v>0</v>
      </c>
      <c r="L7" s="8">
        <v>1</v>
      </c>
      <c r="M7" s="9">
        <v>0</v>
      </c>
      <c r="N7" s="10">
        <v>1</v>
      </c>
    </row>
    <row r="8" spans="1:15" ht="19.8" x14ac:dyDescent="0.4">
      <c r="A8" s="11" t="s">
        <v>10</v>
      </c>
      <c r="B8" s="6">
        <v>10</v>
      </c>
      <c r="C8" s="6">
        <v>841</v>
      </c>
      <c r="D8" s="6">
        <v>783</v>
      </c>
      <c r="E8" s="6">
        <v>907</v>
      </c>
      <c r="F8" s="6">
        <f t="shared" si="0"/>
        <v>1690</v>
      </c>
      <c r="G8" s="7">
        <v>13</v>
      </c>
      <c r="H8" s="8">
        <v>11</v>
      </c>
      <c r="I8" s="8">
        <v>4</v>
      </c>
      <c r="J8" s="8">
        <v>5</v>
      </c>
      <c r="K8" s="8">
        <v>0</v>
      </c>
      <c r="L8" s="8">
        <v>2</v>
      </c>
      <c r="M8" s="9">
        <v>2</v>
      </c>
      <c r="N8" s="10">
        <v>0</v>
      </c>
    </row>
    <row r="9" spans="1:15" ht="19.8" x14ac:dyDescent="0.4">
      <c r="A9" s="5" t="s">
        <v>11</v>
      </c>
      <c r="B9" s="6">
        <v>7</v>
      </c>
      <c r="C9" s="6">
        <v>801</v>
      </c>
      <c r="D9" s="6">
        <v>679</v>
      </c>
      <c r="E9" s="6">
        <v>829</v>
      </c>
      <c r="F9" s="6">
        <f t="shared" si="0"/>
        <v>1508</v>
      </c>
      <c r="G9" s="7">
        <v>20</v>
      </c>
      <c r="H9" s="8">
        <v>20</v>
      </c>
      <c r="I9" s="8">
        <v>5</v>
      </c>
      <c r="J9" s="8">
        <v>5</v>
      </c>
      <c r="K9" s="8">
        <v>0</v>
      </c>
      <c r="L9" s="8">
        <v>1</v>
      </c>
      <c r="M9" s="9">
        <v>1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756</v>
      </c>
      <c r="D10" s="6">
        <v>692</v>
      </c>
      <c r="E10" s="6">
        <v>774</v>
      </c>
      <c r="F10" s="6">
        <f t="shared" si="0"/>
        <v>1466</v>
      </c>
      <c r="G10" s="7">
        <v>18</v>
      </c>
      <c r="H10" s="8">
        <v>13</v>
      </c>
      <c r="I10" s="8">
        <v>3</v>
      </c>
      <c r="J10" s="8">
        <v>3</v>
      </c>
      <c r="K10" s="8">
        <v>0</v>
      </c>
      <c r="L10" s="8">
        <v>1</v>
      </c>
      <c r="M10" s="9">
        <v>0</v>
      </c>
      <c r="N10" s="10">
        <v>2</v>
      </c>
    </row>
    <row r="11" spans="1:15" ht="19.8" x14ac:dyDescent="0.4">
      <c r="A11" s="5" t="s">
        <v>13</v>
      </c>
      <c r="B11" s="6">
        <v>13</v>
      </c>
      <c r="C11" s="6">
        <v>1187</v>
      </c>
      <c r="D11" s="6">
        <v>962</v>
      </c>
      <c r="E11" s="6">
        <v>1175</v>
      </c>
      <c r="F11" s="6">
        <f t="shared" si="0"/>
        <v>2137</v>
      </c>
      <c r="G11" s="7">
        <v>64</v>
      </c>
      <c r="H11" s="8">
        <v>27</v>
      </c>
      <c r="I11" s="8">
        <v>15</v>
      </c>
      <c r="J11" s="8">
        <v>5</v>
      </c>
      <c r="K11" s="8">
        <v>1</v>
      </c>
      <c r="L11" s="8">
        <v>1</v>
      </c>
      <c r="M11" s="9">
        <v>3</v>
      </c>
      <c r="N11" s="10">
        <v>1</v>
      </c>
    </row>
    <row r="12" spans="1:15" ht="19.8" x14ac:dyDescent="0.4">
      <c r="A12" s="11" t="s">
        <v>14</v>
      </c>
      <c r="B12" s="6">
        <v>7</v>
      </c>
      <c r="C12" s="6">
        <v>250</v>
      </c>
      <c r="D12" s="6">
        <v>242</v>
      </c>
      <c r="E12" s="6">
        <v>279</v>
      </c>
      <c r="F12" s="6">
        <f t="shared" si="0"/>
        <v>521</v>
      </c>
      <c r="G12" s="7">
        <v>4</v>
      </c>
      <c r="H12" s="8">
        <v>6</v>
      </c>
      <c r="I12" s="8">
        <v>2</v>
      </c>
      <c r="J12" s="8">
        <v>0</v>
      </c>
      <c r="K12" s="8">
        <v>0</v>
      </c>
      <c r="L12" s="8">
        <v>1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1062</v>
      </c>
      <c r="D13" s="6">
        <v>961</v>
      </c>
      <c r="E13" s="6">
        <v>1086</v>
      </c>
      <c r="F13" s="6">
        <f t="shared" si="0"/>
        <v>2047</v>
      </c>
      <c r="G13" s="7">
        <v>23</v>
      </c>
      <c r="H13" s="8">
        <v>34</v>
      </c>
      <c r="I13" s="8">
        <v>7</v>
      </c>
      <c r="J13" s="8">
        <v>12</v>
      </c>
      <c r="K13" s="8">
        <v>2</v>
      </c>
      <c r="L13" s="8">
        <v>0</v>
      </c>
      <c r="M13" s="9">
        <v>2</v>
      </c>
      <c r="N13" s="10">
        <v>3</v>
      </c>
    </row>
    <row r="14" spans="1:15" ht="19.8" x14ac:dyDescent="0.4">
      <c r="A14" s="11" t="s">
        <v>16</v>
      </c>
      <c r="B14" s="6">
        <v>19</v>
      </c>
      <c r="C14" s="6">
        <v>2455</v>
      </c>
      <c r="D14" s="6">
        <v>1989</v>
      </c>
      <c r="E14" s="6">
        <v>2360</v>
      </c>
      <c r="F14" s="6">
        <f t="shared" si="0"/>
        <v>4349</v>
      </c>
      <c r="G14" s="7">
        <v>111</v>
      </c>
      <c r="H14" s="8">
        <v>56</v>
      </c>
      <c r="I14" s="8">
        <v>32</v>
      </c>
      <c r="J14" s="8">
        <v>28</v>
      </c>
      <c r="K14" s="8">
        <v>2</v>
      </c>
      <c r="L14" s="8">
        <v>4</v>
      </c>
      <c r="M14" s="9">
        <v>4</v>
      </c>
      <c r="N14" s="10">
        <v>2</v>
      </c>
    </row>
    <row r="15" spans="1:15" ht="19.8" x14ac:dyDescent="0.4">
      <c r="A15" s="5" t="s">
        <v>17</v>
      </c>
      <c r="B15" s="6">
        <v>10</v>
      </c>
      <c r="C15" s="6">
        <v>431</v>
      </c>
      <c r="D15" s="6">
        <v>459</v>
      </c>
      <c r="E15" s="6">
        <v>490</v>
      </c>
      <c r="F15" s="6">
        <f t="shared" si="0"/>
        <v>949</v>
      </c>
      <c r="G15" s="7">
        <v>5</v>
      </c>
      <c r="H15" s="8">
        <v>2</v>
      </c>
      <c r="I15" s="8">
        <v>2</v>
      </c>
      <c r="J15" s="8">
        <v>4</v>
      </c>
      <c r="K15" s="8">
        <v>1</v>
      </c>
      <c r="L15" s="8">
        <v>1</v>
      </c>
      <c r="M15" s="9">
        <v>1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857</v>
      </c>
      <c r="D16" s="6">
        <v>712</v>
      </c>
      <c r="E16" s="6">
        <v>822</v>
      </c>
      <c r="F16" s="6">
        <f t="shared" si="0"/>
        <v>1534</v>
      </c>
      <c r="G16" s="7">
        <v>32</v>
      </c>
      <c r="H16" s="8">
        <v>15</v>
      </c>
      <c r="I16" s="8">
        <v>12</v>
      </c>
      <c r="J16" s="8">
        <v>4</v>
      </c>
      <c r="K16" s="8">
        <v>0</v>
      </c>
      <c r="L16" s="8">
        <v>1</v>
      </c>
      <c r="M16" s="9">
        <v>1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949</v>
      </c>
      <c r="D17" s="6">
        <v>873</v>
      </c>
      <c r="E17" s="6">
        <v>953</v>
      </c>
      <c r="F17" s="6">
        <f t="shared" si="0"/>
        <v>1826</v>
      </c>
      <c r="G17" s="7">
        <v>17</v>
      </c>
      <c r="H17" s="8">
        <v>26</v>
      </c>
      <c r="I17" s="8">
        <v>8</v>
      </c>
      <c r="J17" s="8">
        <v>5</v>
      </c>
      <c r="K17" s="8">
        <v>1</v>
      </c>
      <c r="L17" s="8">
        <v>6</v>
      </c>
      <c r="M17" s="9">
        <v>2</v>
      </c>
      <c r="N17" s="10">
        <v>0</v>
      </c>
    </row>
    <row r="18" spans="1:15" ht="19.8" x14ac:dyDescent="0.4">
      <c r="A18" s="11" t="s">
        <v>20</v>
      </c>
      <c r="B18" s="6">
        <v>15</v>
      </c>
      <c r="C18" s="6">
        <v>660</v>
      </c>
      <c r="D18" s="6">
        <v>592</v>
      </c>
      <c r="E18" s="6">
        <v>673</v>
      </c>
      <c r="F18" s="6">
        <f t="shared" si="0"/>
        <v>1265</v>
      </c>
      <c r="G18" s="7">
        <v>11</v>
      </c>
      <c r="H18" s="8">
        <v>20</v>
      </c>
      <c r="I18" s="8">
        <v>7</v>
      </c>
      <c r="J18" s="8">
        <v>6</v>
      </c>
      <c r="K18" s="8">
        <v>1</v>
      </c>
      <c r="L18" s="8">
        <v>0</v>
      </c>
      <c r="M18" s="9">
        <v>2</v>
      </c>
      <c r="N18" s="10">
        <v>0</v>
      </c>
    </row>
    <row r="19" spans="1:15" ht="19.8" x14ac:dyDescent="0.4">
      <c r="A19" s="5" t="s">
        <v>21</v>
      </c>
      <c r="B19" s="6">
        <v>23</v>
      </c>
      <c r="C19" s="6">
        <v>809</v>
      </c>
      <c r="D19" s="6">
        <v>891</v>
      </c>
      <c r="E19" s="6">
        <v>884</v>
      </c>
      <c r="F19" s="6">
        <f t="shared" si="0"/>
        <v>1775</v>
      </c>
      <c r="G19" s="7">
        <v>13</v>
      </c>
      <c r="H19" s="8">
        <v>27</v>
      </c>
      <c r="I19" s="8">
        <v>8</v>
      </c>
      <c r="J19" s="8">
        <v>11</v>
      </c>
      <c r="K19" s="8">
        <v>1</v>
      </c>
      <c r="L19" s="8">
        <v>3</v>
      </c>
      <c r="M19" s="9">
        <v>1</v>
      </c>
      <c r="N19" s="10">
        <v>1</v>
      </c>
    </row>
    <row r="20" spans="1:15" ht="19.8" x14ac:dyDescent="0.4">
      <c r="A20" s="11" t="s">
        <v>22</v>
      </c>
      <c r="B20" s="6">
        <v>19</v>
      </c>
      <c r="C20" s="6">
        <v>541</v>
      </c>
      <c r="D20" s="6">
        <v>547</v>
      </c>
      <c r="E20" s="6">
        <v>612</v>
      </c>
      <c r="F20" s="6">
        <f t="shared" si="0"/>
        <v>1159</v>
      </c>
      <c r="G20" s="7">
        <v>3</v>
      </c>
      <c r="H20" s="8">
        <v>9</v>
      </c>
      <c r="I20" s="8">
        <v>3</v>
      </c>
      <c r="J20" s="8">
        <v>2</v>
      </c>
      <c r="K20" s="8">
        <v>2</v>
      </c>
      <c r="L20" s="8">
        <v>2</v>
      </c>
      <c r="M20" s="9">
        <v>0</v>
      </c>
      <c r="N20" s="10">
        <v>0</v>
      </c>
    </row>
    <row r="21" spans="1:15" ht="19.8" x14ac:dyDescent="0.4">
      <c r="A21" s="5" t="s">
        <v>23</v>
      </c>
      <c r="B21" s="6">
        <v>25</v>
      </c>
      <c r="C21" s="6">
        <v>1552</v>
      </c>
      <c r="D21" s="6">
        <v>1413</v>
      </c>
      <c r="E21" s="6">
        <v>1648</v>
      </c>
      <c r="F21" s="6">
        <f t="shared" si="0"/>
        <v>3061</v>
      </c>
      <c r="G21" s="7">
        <v>28</v>
      </c>
      <c r="H21" s="8">
        <v>28</v>
      </c>
      <c r="I21" s="8">
        <v>12</v>
      </c>
      <c r="J21" s="8">
        <v>12</v>
      </c>
      <c r="K21" s="8">
        <v>0</v>
      </c>
      <c r="L21" s="8">
        <v>0</v>
      </c>
      <c r="M21" s="9">
        <v>0</v>
      </c>
      <c r="N21" s="10">
        <v>0</v>
      </c>
    </row>
    <row r="22" spans="1:15" ht="19.8" x14ac:dyDescent="0.4">
      <c r="A22" s="11" t="s">
        <v>24</v>
      </c>
      <c r="B22" s="6">
        <v>22</v>
      </c>
      <c r="C22" s="6">
        <v>1051</v>
      </c>
      <c r="D22" s="6">
        <v>1018</v>
      </c>
      <c r="E22" s="6">
        <v>1179</v>
      </c>
      <c r="F22" s="6">
        <f t="shared" si="0"/>
        <v>2197</v>
      </c>
      <c r="G22" s="7">
        <v>25</v>
      </c>
      <c r="H22" s="8">
        <v>19</v>
      </c>
      <c r="I22" s="8">
        <v>10</v>
      </c>
      <c r="J22" s="8">
        <v>3</v>
      </c>
      <c r="K22" s="8">
        <v>0</v>
      </c>
      <c r="L22" s="8">
        <v>2</v>
      </c>
      <c r="M22" s="9">
        <v>1</v>
      </c>
      <c r="N22" s="10">
        <v>0</v>
      </c>
    </row>
    <row r="23" spans="1:15" ht="19.8" x14ac:dyDescent="0.4">
      <c r="A23" s="5" t="s">
        <v>25</v>
      </c>
      <c r="B23" s="6">
        <v>29</v>
      </c>
      <c r="C23" s="6">
        <v>1701</v>
      </c>
      <c r="D23" s="6">
        <v>1550</v>
      </c>
      <c r="E23" s="6">
        <v>1774</v>
      </c>
      <c r="F23" s="6">
        <f t="shared" si="0"/>
        <v>3324</v>
      </c>
      <c r="G23" s="7">
        <v>41</v>
      </c>
      <c r="H23" s="8">
        <v>39</v>
      </c>
      <c r="I23" s="8">
        <v>18</v>
      </c>
      <c r="J23" s="8">
        <v>13</v>
      </c>
      <c r="K23" s="8">
        <v>1</v>
      </c>
      <c r="L23" s="8">
        <v>0</v>
      </c>
      <c r="M23" s="9">
        <v>2</v>
      </c>
      <c r="N23" s="10">
        <v>1</v>
      </c>
    </row>
    <row r="24" spans="1:15" ht="19.8" x14ac:dyDescent="0.4">
      <c r="A24" s="11" t="s">
        <v>26</v>
      </c>
      <c r="B24" s="6">
        <v>20</v>
      </c>
      <c r="C24" s="6">
        <v>908</v>
      </c>
      <c r="D24" s="6">
        <v>992</v>
      </c>
      <c r="E24" s="6">
        <v>1013</v>
      </c>
      <c r="F24" s="6">
        <f t="shared" si="0"/>
        <v>2005</v>
      </c>
      <c r="G24" s="7">
        <v>14</v>
      </c>
      <c r="H24" s="8">
        <v>18</v>
      </c>
      <c r="I24" s="8">
        <v>6</v>
      </c>
      <c r="J24" s="8">
        <v>7</v>
      </c>
      <c r="K24" s="8">
        <v>0</v>
      </c>
      <c r="L24" s="8">
        <v>1</v>
      </c>
      <c r="M24" s="9">
        <v>2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1875</v>
      </c>
      <c r="D25" s="6">
        <v>1630</v>
      </c>
      <c r="E25" s="6">
        <v>1396</v>
      </c>
      <c r="F25" s="6">
        <f t="shared" si="0"/>
        <v>3026</v>
      </c>
      <c r="G25" s="7">
        <v>15</v>
      </c>
      <c r="H25" s="8">
        <v>28</v>
      </c>
      <c r="I25" s="8">
        <v>17</v>
      </c>
      <c r="J25" s="8">
        <v>6</v>
      </c>
      <c r="K25" s="8">
        <v>0</v>
      </c>
      <c r="L25" s="8">
        <v>3</v>
      </c>
      <c r="M25" s="9">
        <v>1</v>
      </c>
      <c r="N25" s="10">
        <v>2</v>
      </c>
    </row>
    <row r="26" spans="1:15" ht="19.8" x14ac:dyDescent="0.4">
      <c r="A26" s="11" t="s">
        <v>28</v>
      </c>
      <c r="B26" s="6">
        <v>21</v>
      </c>
      <c r="C26" s="6">
        <v>2030</v>
      </c>
      <c r="D26" s="6">
        <v>1902</v>
      </c>
      <c r="E26" s="6">
        <v>2213</v>
      </c>
      <c r="F26" s="6">
        <f t="shared" si="0"/>
        <v>4115</v>
      </c>
      <c r="G26" s="7">
        <v>40</v>
      </c>
      <c r="H26" s="8">
        <v>31</v>
      </c>
      <c r="I26" s="8">
        <v>22</v>
      </c>
      <c r="J26" s="8">
        <v>26</v>
      </c>
      <c r="K26" s="8">
        <v>1</v>
      </c>
      <c r="L26" s="8">
        <v>4</v>
      </c>
      <c r="M26" s="9">
        <v>1</v>
      </c>
      <c r="N26" s="10">
        <v>0</v>
      </c>
    </row>
    <row r="27" spans="1:15" ht="19.8" x14ac:dyDescent="0.4">
      <c r="A27" s="5" t="s">
        <v>29</v>
      </c>
      <c r="B27" s="6">
        <v>13</v>
      </c>
      <c r="C27" s="6">
        <v>1179</v>
      </c>
      <c r="D27" s="6">
        <v>1341</v>
      </c>
      <c r="E27" s="6">
        <v>1610</v>
      </c>
      <c r="F27" s="6">
        <f t="shared" si="0"/>
        <v>2951</v>
      </c>
      <c r="G27" s="7">
        <v>24</v>
      </c>
      <c r="H27" s="8">
        <v>36</v>
      </c>
      <c r="I27" s="8">
        <v>11</v>
      </c>
      <c r="J27" s="8">
        <v>5</v>
      </c>
      <c r="K27" s="8">
        <v>0</v>
      </c>
      <c r="L27" s="8">
        <v>1</v>
      </c>
      <c r="M27" s="9">
        <v>1</v>
      </c>
      <c r="N27" s="10">
        <v>0</v>
      </c>
      <c r="O27" s="56"/>
    </row>
    <row r="28" spans="1:15" ht="19.8" x14ac:dyDescent="0.4">
      <c r="A28" s="11" t="s">
        <v>30</v>
      </c>
      <c r="B28" s="6">
        <v>16</v>
      </c>
      <c r="C28" s="6">
        <v>1136</v>
      </c>
      <c r="D28" s="6">
        <v>1299</v>
      </c>
      <c r="E28" s="6">
        <v>1553</v>
      </c>
      <c r="F28" s="6">
        <f t="shared" si="0"/>
        <v>2852</v>
      </c>
      <c r="G28" s="7">
        <v>27</v>
      </c>
      <c r="H28" s="8">
        <v>39</v>
      </c>
      <c r="I28" s="8">
        <v>8</v>
      </c>
      <c r="J28" s="8">
        <v>11</v>
      </c>
      <c r="K28" s="8">
        <v>3</v>
      </c>
      <c r="L28" s="8">
        <v>2</v>
      </c>
      <c r="M28" s="9">
        <v>0</v>
      </c>
      <c r="N28" s="10">
        <v>0</v>
      </c>
    </row>
    <row r="29" spans="1:15" ht="19.8" x14ac:dyDescent="0.4">
      <c r="A29" s="5" t="s">
        <v>31</v>
      </c>
      <c r="B29" s="6">
        <v>13</v>
      </c>
      <c r="C29" s="6">
        <v>938</v>
      </c>
      <c r="D29" s="6">
        <v>960</v>
      </c>
      <c r="E29" s="6">
        <v>1146</v>
      </c>
      <c r="F29" s="6">
        <f t="shared" si="0"/>
        <v>2106</v>
      </c>
      <c r="G29" s="7">
        <v>25</v>
      </c>
      <c r="H29" s="8">
        <v>34</v>
      </c>
      <c r="I29" s="8">
        <v>18</v>
      </c>
      <c r="J29" s="8">
        <v>15</v>
      </c>
      <c r="K29" s="8">
        <v>0</v>
      </c>
      <c r="L29" s="8">
        <v>1</v>
      </c>
      <c r="M29" s="9">
        <v>0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308</v>
      </c>
      <c r="D30" s="6">
        <v>353</v>
      </c>
      <c r="E30" s="6">
        <v>350</v>
      </c>
      <c r="F30" s="6">
        <f t="shared" si="0"/>
        <v>703</v>
      </c>
      <c r="G30" s="7">
        <v>8</v>
      </c>
      <c r="H30" s="8">
        <v>7</v>
      </c>
      <c r="I30" s="8">
        <v>1</v>
      </c>
      <c r="J30" s="8">
        <v>0</v>
      </c>
      <c r="K30" s="8">
        <v>1</v>
      </c>
      <c r="L30" s="8">
        <v>1</v>
      </c>
      <c r="M30" s="9">
        <v>1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619</v>
      </c>
      <c r="D31" s="6">
        <v>635</v>
      </c>
      <c r="E31" s="6">
        <v>632</v>
      </c>
      <c r="F31" s="6">
        <f t="shared" si="0"/>
        <v>1267</v>
      </c>
      <c r="G31" s="7">
        <v>4</v>
      </c>
      <c r="H31" s="8">
        <v>9</v>
      </c>
      <c r="I31" s="8">
        <v>4</v>
      </c>
      <c r="J31" s="8">
        <v>5</v>
      </c>
      <c r="K31" s="8">
        <v>0</v>
      </c>
      <c r="L31" s="8">
        <v>0</v>
      </c>
      <c r="M31" s="9">
        <v>0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1211</v>
      </c>
      <c r="D32" s="6">
        <v>1290</v>
      </c>
      <c r="E32" s="6">
        <v>1436</v>
      </c>
      <c r="F32" s="6">
        <f t="shared" si="0"/>
        <v>2726</v>
      </c>
      <c r="G32" s="7">
        <v>13</v>
      </c>
      <c r="H32" s="8">
        <v>16</v>
      </c>
      <c r="I32" s="8">
        <v>2</v>
      </c>
      <c r="J32" s="8">
        <v>9</v>
      </c>
      <c r="K32" s="8">
        <v>0</v>
      </c>
      <c r="L32" s="8">
        <v>0</v>
      </c>
      <c r="M32" s="9">
        <v>3</v>
      </c>
      <c r="N32" s="10">
        <v>0</v>
      </c>
    </row>
    <row r="33" spans="1:14" ht="19.8" x14ac:dyDescent="0.4">
      <c r="A33" s="5" t="s">
        <v>35</v>
      </c>
      <c r="B33" s="6">
        <v>16</v>
      </c>
      <c r="C33" s="6">
        <v>757</v>
      </c>
      <c r="D33" s="6">
        <v>734</v>
      </c>
      <c r="E33" s="6">
        <v>828</v>
      </c>
      <c r="F33" s="6">
        <f t="shared" si="0"/>
        <v>1562</v>
      </c>
      <c r="G33" s="7">
        <v>15</v>
      </c>
      <c r="H33" s="8">
        <v>16</v>
      </c>
      <c r="I33" s="8">
        <v>6</v>
      </c>
      <c r="J33" s="8">
        <v>6</v>
      </c>
      <c r="K33" s="8">
        <v>1</v>
      </c>
      <c r="L33" s="8">
        <v>3</v>
      </c>
      <c r="M33" s="9">
        <v>1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1378</v>
      </c>
      <c r="D34" s="6">
        <v>1377</v>
      </c>
      <c r="E34" s="6">
        <v>1491</v>
      </c>
      <c r="F34" s="6">
        <f t="shared" si="0"/>
        <v>2868</v>
      </c>
      <c r="G34" s="7">
        <v>20</v>
      </c>
      <c r="H34" s="8">
        <v>25</v>
      </c>
      <c r="I34" s="8">
        <v>21</v>
      </c>
      <c r="J34" s="8">
        <v>10</v>
      </c>
      <c r="K34" s="8">
        <v>0</v>
      </c>
      <c r="L34" s="8">
        <v>4</v>
      </c>
      <c r="M34" s="9">
        <v>3</v>
      </c>
      <c r="N34" s="10">
        <v>0</v>
      </c>
    </row>
    <row r="35" spans="1:14" ht="19.8" x14ac:dyDescent="0.4">
      <c r="A35" s="5" t="s">
        <v>37</v>
      </c>
      <c r="B35" s="6">
        <v>16</v>
      </c>
      <c r="C35" s="6">
        <v>968</v>
      </c>
      <c r="D35" s="6">
        <v>1037</v>
      </c>
      <c r="E35" s="6">
        <v>1267</v>
      </c>
      <c r="F35" s="6">
        <f t="shared" si="0"/>
        <v>2304</v>
      </c>
      <c r="G35" s="7">
        <v>14</v>
      </c>
      <c r="H35" s="8">
        <v>28</v>
      </c>
      <c r="I35" s="8">
        <v>8</v>
      </c>
      <c r="J35" s="8">
        <v>13</v>
      </c>
      <c r="K35" s="8">
        <v>2</v>
      </c>
      <c r="L35" s="8">
        <v>2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1528</v>
      </c>
      <c r="D36" s="6">
        <v>1617</v>
      </c>
      <c r="E36" s="6">
        <v>1963</v>
      </c>
      <c r="F36" s="6">
        <f t="shared" si="0"/>
        <v>3580</v>
      </c>
      <c r="G36" s="7">
        <v>23</v>
      </c>
      <c r="H36" s="8">
        <v>43</v>
      </c>
      <c r="I36" s="8">
        <v>13</v>
      </c>
      <c r="J36" s="8">
        <v>25</v>
      </c>
      <c r="K36" s="8">
        <v>1</v>
      </c>
      <c r="L36" s="8">
        <v>2</v>
      </c>
      <c r="M36" s="9">
        <v>2</v>
      </c>
      <c r="N36" s="10">
        <v>0</v>
      </c>
    </row>
    <row r="37" spans="1:14" ht="19.8" x14ac:dyDescent="0.4">
      <c r="A37" s="5" t="s">
        <v>39</v>
      </c>
      <c r="B37" s="6">
        <v>22</v>
      </c>
      <c r="C37" s="6">
        <v>1423</v>
      </c>
      <c r="D37" s="6">
        <v>1561</v>
      </c>
      <c r="E37" s="6">
        <v>1880</v>
      </c>
      <c r="F37" s="6">
        <f t="shared" si="0"/>
        <v>3441</v>
      </c>
      <c r="G37" s="7">
        <v>20</v>
      </c>
      <c r="H37" s="8">
        <v>48</v>
      </c>
      <c r="I37" s="8">
        <v>16</v>
      </c>
      <c r="J37" s="8">
        <v>28</v>
      </c>
      <c r="K37" s="8">
        <v>1</v>
      </c>
      <c r="L37" s="8">
        <v>2</v>
      </c>
      <c r="M37" s="9">
        <v>1</v>
      </c>
      <c r="N37" s="10">
        <v>1</v>
      </c>
    </row>
    <row r="38" spans="1:14" ht="19.8" x14ac:dyDescent="0.4">
      <c r="A38" s="11" t="s">
        <v>40</v>
      </c>
      <c r="B38" s="6">
        <v>18</v>
      </c>
      <c r="C38" s="6">
        <v>901</v>
      </c>
      <c r="D38" s="6">
        <v>959</v>
      </c>
      <c r="E38" s="6">
        <v>1082</v>
      </c>
      <c r="F38" s="6">
        <f t="shared" si="0"/>
        <v>2041</v>
      </c>
      <c r="G38" s="7">
        <v>16</v>
      </c>
      <c r="H38" s="8">
        <v>26</v>
      </c>
      <c r="I38" s="8">
        <v>13</v>
      </c>
      <c r="J38" s="8">
        <v>13</v>
      </c>
      <c r="K38" s="8">
        <v>2</v>
      </c>
      <c r="L38" s="8">
        <v>2</v>
      </c>
      <c r="M38" s="9">
        <v>0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1111</v>
      </c>
      <c r="D39" s="6">
        <v>1330</v>
      </c>
      <c r="E39" s="6">
        <v>1611</v>
      </c>
      <c r="F39" s="6">
        <f t="shared" si="0"/>
        <v>2941</v>
      </c>
      <c r="G39" s="7">
        <v>25</v>
      </c>
      <c r="H39" s="8">
        <v>47</v>
      </c>
      <c r="I39" s="8">
        <v>15</v>
      </c>
      <c r="J39" s="8">
        <v>26</v>
      </c>
      <c r="K39" s="8">
        <v>0</v>
      </c>
      <c r="L39" s="8">
        <v>0</v>
      </c>
      <c r="M39" s="9">
        <v>0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1091</v>
      </c>
      <c r="D40" s="6">
        <v>1252</v>
      </c>
      <c r="E40" s="6">
        <v>1355</v>
      </c>
      <c r="F40" s="6">
        <f t="shared" si="0"/>
        <v>2607</v>
      </c>
      <c r="G40" s="7">
        <v>16</v>
      </c>
      <c r="H40" s="8">
        <v>38</v>
      </c>
      <c r="I40" s="8">
        <v>8</v>
      </c>
      <c r="J40" s="8">
        <v>15</v>
      </c>
      <c r="K40" s="8">
        <v>0</v>
      </c>
      <c r="L40" s="8">
        <v>4</v>
      </c>
      <c r="M40" s="9">
        <v>0</v>
      </c>
      <c r="N40" s="10">
        <v>1</v>
      </c>
    </row>
    <row r="41" spans="1:14" ht="19.8" x14ac:dyDescent="0.4">
      <c r="A41" s="5" t="s">
        <v>43</v>
      </c>
      <c r="B41" s="6">
        <v>19</v>
      </c>
      <c r="C41" s="6">
        <v>1579</v>
      </c>
      <c r="D41" s="6">
        <v>1571</v>
      </c>
      <c r="E41" s="6">
        <v>1836</v>
      </c>
      <c r="F41" s="6">
        <f t="shared" si="0"/>
        <v>3407</v>
      </c>
      <c r="G41" s="7">
        <v>47</v>
      </c>
      <c r="H41" s="8">
        <v>50</v>
      </c>
      <c r="I41" s="8">
        <v>14</v>
      </c>
      <c r="J41" s="8">
        <v>20</v>
      </c>
      <c r="K41" s="8">
        <v>1</v>
      </c>
      <c r="L41" s="8">
        <v>1</v>
      </c>
      <c r="M41" s="9">
        <v>3</v>
      </c>
      <c r="N41" s="10">
        <v>0</v>
      </c>
    </row>
    <row r="42" spans="1:14" ht="19.8" x14ac:dyDescent="0.4">
      <c r="A42" s="11" t="s">
        <v>44</v>
      </c>
      <c r="B42" s="6">
        <v>15</v>
      </c>
      <c r="C42" s="6">
        <v>702</v>
      </c>
      <c r="D42" s="6">
        <v>796</v>
      </c>
      <c r="E42" s="6">
        <v>905</v>
      </c>
      <c r="F42" s="6">
        <f t="shared" si="0"/>
        <v>1701</v>
      </c>
      <c r="G42" s="7">
        <v>12</v>
      </c>
      <c r="H42" s="8">
        <v>24</v>
      </c>
      <c r="I42" s="8">
        <v>9</v>
      </c>
      <c r="J42" s="8">
        <v>5</v>
      </c>
      <c r="K42" s="8">
        <v>2</v>
      </c>
      <c r="L42" s="8">
        <v>1</v>
      </c>
      <c r="M42" s="9">
        <v>1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613</v>
      </c>
      <c r="D43" s="6">
        <v>705</v>
      </c>
      <c r="E43" s="6">
        <v>681</v>
      </c>
      <c r="F43" s="6">
        <f t="shared" si="0"/>
        <v>1386</v>
      </c>
      <c r="G43" s="7">
        <v>6</v>
      </c>
      <c r="H43" s="8">
        <v>11</v>
      </c>
      <c r="I43" s="8">
        <v>1</v>
      </c>
      <c r="J43" s="8">
        <v>8</v>
      </c>
      <c r="K43" s="8">
        <v>1</v>
      </c>
      <c r="L43" s="8">
        <v>2</v>
      </c>
      <c r="M43" s="9">
        <v>0</v>
      </c>
      <c r="N43" s="10">
        <v>1</v>
      </c>
    </row>
    <row r="44" spans="1:14" ht="19.8" x14ac:dyDescent="0.4">
      <c r="A44" s="11" t="s">
        <v>46</v>
      </c>
      <c r="B44" s="6">
        <v>21</v>
      </c>
      <c r="C44" s="6">
        <v>812</v>
      </c>
      <c r="D44" s="6">
        <v>851</v>
      </c>
      <c r="E44" s="6">
        <v>861</v>
      </c>
      <c r="F44" s="6">
        <f t="shared" si="0"/>
        <v>1712</v>
      </c>
      <c r="G44" s="7">
        <v>11</v>
      </c>
      <c r="H44" s="8">
        <v>15</v>
      </c>
      <c r="I44" s="8">
        <v>5</v>
      </c>
      <c r="J44" s="8">
        <v>3</v>
      </c>
      <c r="K44" s="8">
        <v>0</v>
      </c>
      <c r="L44" s="8">
        <v>5</v>
      </c>
      <c r="M44" s="9">
        <v>2</v>
      </c>
      <c r="N44" s="10">
        <v>1</v>
      </c>
    </row>
    <row r="45" spans="1:14" ht="19.8" x14ac:dyDescent="0.4">
      <c r="A45" s="5" t="s">
        <v>47</v>
      </c>
      <c r="B45" s="6">
        <v>16</v>
      </c>
      <c r="C45" s="6">
        <v>1302</v>
      </c>
      <c r="D45" s="6">
        <v>1157</v>
      </c>
      <c r="E45" s="6">
        <v>1313</v>
      </c>
      <c r="F45" s="6">
        <f t="shared" si="0"/>
        <v>2470</v>
      </c>
      <c r="G45" s="7">
        <v>37</v>
      </c>
      <c r="H45" s="8">
        <v>18</v>
      </c>
      <c r="I45" s="8">
        <v>17</v>
      </c>
      <c r="J45" s="8">
        <v>13</v>
      </c>
      <c r="K45" s="8">
        <v>2</v>
      </c>
      <c r="L45" s="8">
        <v>1</v>
      </c>
      <c r="M45" s="9">
        <v>1</v>
      </c>
      <c r="N45" s="10">
        <v>0</v>
      </c>
    </row>
    <row r="46" spans="1:14" ht="19.8" x14ac:dyDescent="0.4">
      <c r="A46" s="11" t="s">
        <v>48</v>
      </c>
      <c r="B46" s="6">
        <v>22</v>
      </c>
      <c r="C46" s="6">
        <v>2165</v>
      </c>
      <c r="D46" s="6">
        <v>2118</v>
      </c>
      <c r="E46" s="6">
        <v>2288</v>
      </c>
      <c r="F46" s="6">
        <f t="shared" si="0"/>
        <v>4406</v>
      </c>
      <c r="G46" s="7">
        <v>41</v>
      </c>
      <c r="H46" s="8">
        <v>48</v>
      </c>
      <c r="I46" s="8">
        <v>10</v>
      </c>
      <c r="J46" s="8">
        <v>7</v>
      </c>
      <c r="K46" s="8">
        <v>4</v>
      </c>
      <c r="L46" s="8">
        <v>4</v>
      </c>
      <c r="M46" s="9">
        <v>0</v>
      </c>
      <c r="N46" s="10">
        <v>3</v>
      </c>
    </row>
    <row r="47" spans="1:14" ht="19.8" x14ac:dyDescent="0.4">
      <c r="A47" s="5" t="s">
        <v>49</v>
      </c>
      <c r="B47" s="6">
        <v>20</v>
      </c>
      <c r="C47" s="6">
        <v>878</v>
      </c>
      <c r="D47" s="6">
        <v>799</v>
      </c>
      <c r="E47" s="6">
        <v>976</v>
      </c>
      <c r="F47" s="6">
        <f t="shared" si="0"/>
        <v>1775</v>
      </c>
      <c r="G47" s="7">
        <v>5</v>
      </c>
      <c r="H47" s="8">
        <v>26</v>
      </c>
      <c r="I47" s="8">
        <v>11</v>
      </c>
      <c r="J47" s="8">
        <v>14</v>
      </c>
      <c r="K47" s="8">
        <v>0</v>
      </c>
      <c r="L47" s="8">
        <v>5</v>
      </c>
      <c r="M47" s="9">
        <v>3</v>
      </c>
      <c r="N47" s="10">
        <v>1</v>
      </c>
    </row>
    <row r="48" spans="1:14" ht="19.8" x14ac:dyDescent="0.4">
      <c r="A48" s="11" t="s">
        <v>50</v>
      </c>
      <c r="B48" s="6">
        <v>11</v>
      </c>
      <c r="C48" s="6">
        <v>874</v>
      </c>
      <c r="D48" s="6">
        <v>930</v>
      </c>
      <c r="E48" s="6">
        <v>1048</v>
      </c>
      <c r="F48" s="6">
        <f t="shared" si="0"/>
        <v>1978</v>
      </c>
      <c r="G48" s="7">
        <v>15</v>
      </c>
      <c r="H48" s="8">
        <v>15</v>
      </c>
      <c r="I48" s="8">
        <v>8</v>
      </c>
      <c r="J48" s="8">
        <v>1</v>
      </c>
      <c r="K48" s="8">
        <v>1</v>
      </c>
      <c r="L48" s="8">
        <v>1</v>
      </c>
      <c r="M48" s="9">
        <v>2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2042</v>
      </c>
      <c r="D49" s="6">
        <v>2094</v>
      </c>
      <c r="E49" s="6">
        <v>2361</v>
      </c>
      <c r="F49" s="6">
        <f t="shared" si="0"/>
        <v>4455</v>
      </c>
      <c r="G49" s="7">
        <v>47</v>
      </c>
      <c r="H49" s="8">
        <v>35</v>
      </c>
      <c r="I49" s="8">
        <v>15</v>
      </c>
      <c r="J49" s="8">
        <v>15</v>
      </c>
      <c r="K49" s="8">
        <v>1</v>
      </c>
      <c r="L49" s="8">
        <v>2</v>
      </c>
      <c r="M49" s="9">
        <v>4</v>
      </c>
      <c r="N49" s="10">
        <v>0</v>
      </c>
    </row>
    <row r="50" spans="1:14" ht="19.8" x14ac:dyDescent="0.4">
      <c r="A50" s="11" t="s">
        <v>52</v>
      </c>
      <c r="B50" s="6">
        <v>20</v>
      </c>
      <c r="C50" s="6">
        <v>851</v>
      </c>
      <c r="D50" s="6">
        <v>876</v>
      </c>
      <c r="E50" s="6">
        <v>1013</v>
      </c>
      <c r="F50" s="6">
        <f t="shared" si="0"/>
        <v>1889</v>
      </c>
      <c r="G50" s="7">
        <v>8</v>
      </c>
      <c r="H50" s="8">
        <v>19</v>
      </c>
      <c r="I50" s="8">
        <v>5</v>
      </c>
      <c r="J50" s="8">
        <v>5</v>
      </c>
      <c r="K50" s="8">
        <v>1</v>
      </c>
      <c r="L50" s="8">
        <v>0</v>
      </c>
      <c r="M50" s="9">
        <v>1</v>
      </c>
      <c r="N50" s="10">
        <v>1</v>
      </c>
    </row>
    <row r="51" spans="1:14" ht="19.8" x14ac:dyDescent="0.4">
      <c r="A51" s="5" t="s">
        <v>53</v>
      </c>
      <c r="B51" s="6">
        <v>14</v>
      </c>
      <c r="C51" s="6">
        <v>786</v>
      </c>
      <c r="D51" s="6">
        <v>745</v>
      </c>
      <c r="E51" s="6">
        <v>846</v>
      </c>
      <c r="F51" s="6">
        <f t="shared" si="0"/>
        <v>1591</v>
      </c>
      <c r="G51" s="7">
        <v>13</v>
      </c>
      <c r="H51" s="8">
        <v>16</v>
      </c>
      <c r="I51" s="8">
        <v>5</v>
      </c>
      <c r="J51" s="8">
        <v>4</v>
      </c>
      <c r="K51" s="8">
        <v>1</v>
      </c>
      <c r="L51" s="8">
        <v>0</v>
      </c>
      <c r="M51" s="9">
        <v>0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641</v>
      </c>
      <c r="D52" s="6">
        <v>666</v>
      </c>
      <c r="E52" s="6">
        <v>769</v>
      </c>
      <c r="F52" s="6">
        <f t="shared" si="0"/>
        <v>1435</v>
      </c>
      <c r="G52" s="7">
        <v>5</v>
      </c>
      <c r="H52" s="8">
        <v>7</v>
      </c>
      <c r="I52" s="8">
        <v>3</v>
      </c>
      <c r="J52" s="8">
        <v>2</v>
      </c>
      <c r="K52" s="8">
        <v>0</v>
      </c>
      <c r="L52" s="8">
        <v>0</v>
      </c>
      <c r="M52" s="9">
        <v>0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1440</v>
      </c>
      <c r="D53" s="6">
        <v>1440</v>
      </c>
      <c r="E53" s="6">
        <v>1525</v>
      </c>
      <c r="F53" s="6">
        <f t="shared" si="0"/>
        <v>2965</v>
      </c>
      <c r="G53" s="7">
        <v>19</v>
      </c>
      <c r="H53" s="8">
        <v>25</v>
      </c>
      <c r="I53" s="8">
        <v>10</v>
      </c>
      <c r="J53" s="8">
        <v>8</v>
      </c>
      <c r="K53" s="8">
        <v>1</v>
      </c>
      <c r="L53" s="8">
        <v>3</v>
      </c>
      <c r="M53" s="9">
        <v>2</v>
      </c>
      <c r="N53" s="10">
        <v>0</v>
      </c>
    </row>
    <row r="54" spans="1:14" ht="19.8" x14ac:dyDescent="0.4">
      <c r="A54" s="11" t="s">
        <v>56</v>
      </c>
      <c r="B54" s="6">
        <v>12</v>
      </c>
      <c r="C54" s="6">
        <v>604</v>
      </c>
      <c r="D54" s="6">
        <v>657</v>
      </c>
      <c r="E54" s="6">
        <v>644</v>
      </c>
      <c r="F54" s="6">
        <f t="shared" si="0"/>
        <v>1301</v>
      </c>
      <c r="G54" s="7">
        <v>12</v>
      </c>
      <c r="H54" s="8">
        <v>6</v>
      </c>
      <c r="I54" s="8">
        <v>3</v>
      </c>
      <c r="J54" s="8">
        <v>1</v>
      </c>
      <c r="K54" s="8">
        <v>0</v>
      </c>
      <c r="L54" s="8">
        <v>2</v>
      </c>
      <c r="M54" s="9">
        <v>1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454</v>
      </c>
      <c r="D55" s="6">
        <v>496</v>
      </c>
      <c r="E55" s="6">
        <v>524</v>
      </c>
      <c r="F55" s="6">
        <f t="shared" si="0"/>
        <v>1020</v>
      </c>
      <c r="G55" s="7">
        <v>2</v>
      </c>
      <c r="H55" s="8">
        <v>6</v>
      </c>
      <c r="I55" s="8">
        <v>0</v>
      </c>
      <c r="J55" s="8">
        <v>0</v>
      </c>
      <c r="K55" s="8">
        <v>0</v>
      </c>
      <c r="L55" s="8">
        <v>0</v>
      </c>
      <c r="M55" s="9">
        <v>0</v>
      </c>
      <c r="N55" s="10">
        <v>0</v>
      </c>
    </row>
    <row r="56" spans="1:14" ht="19.8" x14ac:dyDescent="0.4">
      <c r="A56" s="11" t="s">
        <v>58</v>
      </c>
      <c r="B56" s="6">
        <v>20</v>
      </c>
      <c r="C56" s="6">
        <v>837</v>
      </c>
      <c r="D56" s="6">
        <v>928</v>
      </c>
      <c r="E56" s="6">
        <v>933</v>
      </c>
      <c r="F56" s="6">
        <f t="shared" si="0"/>
        <v>1861</v>
      </c>
      <c r="G56" s="7">
        <v>6</v>
      </c>
      <c r="H56" s="8">
        <v>12</v>
      </c>
      <c r="I56" s="8">
        <v>3</v>
      </c>
      <c r="J56" s="8">
        <v>7</v>
      </c>
      <c r="K56" s="8">
        <v>1</v>
      </c>
      <c r="L56" s="8">
        <v>1</v>
      </c>
      <c r="M56" s="9">
        <v>0</v>
      </c>
      <c r="N56" s="10">
        <v>1</v>
      </c>
    </row>
    <row r="57" spans="1:14" ht="19.8" x14ac:dyDescent="0.4">
      <c r="A57" s="5" t="s">
        <v>59</v>
      </c>
      <c r="B57" s="6">
        <v>22</v>
      </c>
      <c r="C57" s="6">
        <v>923</v>
      </c>
      <c r="D57" s="6">
        <v>1028</v>
      </c>
      <c r="E57" s="6">
        <v>1047</v>
      </c>
      <c r="F57" s="6">
        <f t="shared" si="0"/>
        <v>2075</v>
      </c>
      <c r="G57" s="7">
        <v>4</v>
      </c>
      <c r="H57" s="8">
        <v>11</v>
      </c>
      <c r="I57" s="8">
        <v>3</v>
      </c>
      <c r="J57" s="8">
        <v>7</v>
      </c>
      <c r="K57" s="8">
        <v>1</v>
      </c>
      <c r="L57" s="8">
        <v>1</v>
      </c>
      <c r="M57" s="9">
        <v>2</v>
      </c>
      <c r="N57" s="10">
        <v>2</v>
      </c>
    </row>
    <row r="58" spans="1:14" ht="19.8" x14ac:dyDescent="0.4">
      <c r="A58" s="11" t="s">
        <v>60</v>
      </c>
      <c r="B58" s="6">
        <v>27</v>
      </c>
      <c r="C58" s="6">
        <v>1196</v>
      </c>
      <c r="D58" s="6">
        <v>1306</v>
      </c>
      <c r="E58" s="6">
        <v>1316</v>
      </c>
      <c r="F58" s="6">
        <f t="shared" si="0"/>
        <v>2622</v>
      </c>
      <c r="G58" s="7">
        <v>11</v>
      </c>
      <c r="H58" s="8">
        <v>23</v>
      </c>
      <c r="I58" s="8">
        <v>9</v>
      </c>
      <c r="J58" s="8">
        <v>6</v>
      </c>
      <c r="K58" s="8">
        <v>0</v>
      </c>
      <c r="L58" s="8">
        <v>0</v>
      </c>
      <c r="M58" s="9">
        <v>0</v>
      </c>
      <c r="N58" s="10">
        <v>2</v>
      </c>
    </row>
    <row r="59" spans="1:14" ht="19.8" x14ac:dyDescent="0.4">
      <c r="A59" s="5" t="s">
        <v>61</v>
      </c>
      <c r="B59" s="6">
        <v>35</v>
      </c>
      <c r="C59" s="6">
        <v>1128</v>
      </c>
      <c r="D59" s="6">
        <v>1314</v>
      </c>
      <c r="E59" s="6">
        <v>1314</v>
      </c>
      <c r="F59" s="6">
        <f t="shared" si="0"/>
        <v>2628</v>
      </c>
      <c r="G59" s="7">
        <v>14</v>
      </c>
      <c r="H59" s="8">
        <v>14</v>
      </c>
      <c r="I59" s="8">
        <v>6</v>
      </c>
      <c r="J59" s="8">
        <v>8</v>
      </c>
      <c r="K59" s="8">
        <v>1</v>
      </c>
      <c r="L59" s="8">
        <v>6</v>
      </c>
      <c r="M59" s="9">
        <v>1</v>
      </c>
      <c r="N59" s="10">
        <v>2</v>
      </c>
    </row>
    <row r="60" spans="1:14" ht="19.8" x14ac:dyDescent="0.4">
      <c r="A60" s="11" t="s">
        <v>62</v>
      </c>
      <c r="B60" s="6">
        <v>15</v>
      </c>
      <c r="C60" s="6">
        <v>1191</v>
      </c>
      <c r="D60" s="6">
        <v>1267</v>
      </c>
      <c r="E60" s="6">
        <v>1428</v>
      </c>
      <c r="F60" s="6">
        <f t="shared" si="0"/>
        <v>2695</v>
      </c>
      <c r="G60" s="7">
        <v>20</v>
      </c>
      <c r="H60" s="8">
        <v>30</v>
      </c>
      <c r="I60" s="8">
        <v>3</v>
      </c>
      <c r="J60" s="8">
        <v>5</v>
      </c>
      <c r="K60" s="8">
        <v>0</v>
      </c>
      <c r="L60" s="8">
        <v>1</v>
      </c>
      <c r="M60" s="9">
        <v>0</v>
      </c>
      <c r="N60" s="10">
        <v>1</v>
      </c>
    </row>
    <row r="61" spans="1:14" ht="19.8" x14ac:dyDescent="0.4">
      <c r="A61" s="5" t="s">
        <v>63</v>
      </c>
      <c r="B61" s="6">
        <v>16</v>
      </c>
      <c r="C61" s="6">
        <v>914</v>
      </c>
      <c r="D61" s="6">
        <v>904</v>
      </c>
      <c r="E61" s="6">
        <v>1018</v>
      </c>
      <c r="F61" s="6">
        <f t="shared" si="0"/>
        <v>1922</v>
      </c>
      <c r="G61" s="7">
        <v>10</v>
      </c>
      <c r="H61" s="8">
        <v>17</v>
      </c>
      <c r="I61" s="8">
        <v>7</v>
      </c>
      <c r="J61" s="8">
        <v>8</v>
      </c>
      <c r="K61" s="8">
        <v>2</v>
      </c>
      <c r="L61" s="8">
        <v>2</v>
      </c>
      <c r="M61" s="9">
        <v>1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1026</v>
      </c>
      <c r="D62" s="6">
        <v>1038</v>
      </c>
      <c r="E62" s="6">
        <v>1064</v>
      </c>
      <c r="F62" s="6">
        <f t="shared" si="0"/>
        <v>2102</v>
      </c>
      <c r="G62" s="7">
        <v>15</v>
      </c>
      <c r="H62" s="8">
        <v>19</v>
      </c>
      <c r="I62" s="8">
        <v>8</v>
      </c>
      <c r="J62" s="8">
        <v>10</v>
      </c>
      <c r="K62" s="8">
        <v>0</v>
      </c>
      <c r="L62" s="8">
        <v>1</v>
      </c>
      <c r="M62" s="9">
        <v>1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1386</v>
      </c>
      <c r="D63" s="6">
        <v>1253</v>
      </c>
      <c r="E63" s="6">
        <v>1440</v>
      </c>
      <c r="F63" s="6">
        <f t="shared" si="0"/>
        <v>2693</v>
      </c>
      <c r="G63" s="7">
        <v>21</v>
      </c>
      <c r="H63" s="8">
        <v>22</v>
      </c>
      <c r="I63" s="8">
        <v>11</v>
      </c>
      <c r="J63" s="8">
        <v>12</v>
      </c>
      <c r="K63" s="8">
        <v>2</v>
      </c>
      <c r="L63" s="8">
        <v>0</v>
      </c>
      <c r="M63" s="9">
        <v>0</v>
      </c>
      <c r="N63" s="10">
        <v>0</v>
      </c>
    </row>
    <row r="64" spans="1:14" ht="19.8" x14ac:dyDescent="0.4">
      <c r="A64" s="11" t="s">
        <v>66</v>
      </c>
      <c r="B64" s="6">
        <v>21</v>
      </c>
      <c r="C64" s="6">
        <v>1631</v>
      </c>
      <c r="D64" s="6">
        <v>1452</v>
      </c>
      <c r="E64" s="6">
        <v>1679</v>
      </c>
      <c r="F64" s="6">
        <f t="shared" si="0"/>
        <v>3131</v>
      </c>
      <c r="G64" s="7">
        <v>35</v>
      </c>
      <c r="H64" s="8">
        <v>25</v>
      </c>
      <c r="I64" s="8">
        <v>11</v>
      </c>
      <c r="J64" s="8">
        <v>2</v>
      </c>
      <c r="K64" s="8">
        <v>0</v>
      </c>
      <c r="L64" s="8">
        <v>1</v>
      </c>
      <c r="M64" s="9">
        <v>1</v>
      </c>
      <c r="N64" s="10">
        <v>2</v>
      </c>
    </row>
    <row r="65" spans="1:14" ht="19.8" x14ac:dyDescent="0.4">
      <c r="A65" s="5" t="s">
        <v>67</v>
      </c>
      <c r="B65" s="6">
        <v>25</v>
      </c>
      <c r="C65" s="6">
        <v>2706</v>
      </c>
      <c r="D65" s="6">
        <v>2545</v>
      </c>
      <c r="E65" s="6">
        <v>3015</v>
      </c>
      <c r="F65" s="6">
        <f t="shared" si="0"/>
        <v>5560</v>
      </c>
      <c r="G65" s="7">
        <v>46</v>
      </c>
      <c r="H65" s="8">
        <v>49</v>
      </c>
      <c r="I65" s="8">
        <v>32</v>
      </c>
      <c r="J65" s="8">
        <v>38</v>
      </c>
      <c r="K65" s="8">
        <v>1</v>
      </c>
      <c r="L65" s="8">
        <v>6</v>
      </c>
      <c r="M65" s="9">
        <v>1</v>
      </c>
      <c r="N65" s="10">
        <v>2</v>
      </c>
    </row>
    <row r="66" spans="1:14" ht="19.8" x14ac:dyDescent="0.4">
      <c r="A66" s="11" t="s">
        <v>68</v>
      </c>
      <c r="B66" s="6">
        <v>31</v>
      </c>
      <c r="C66" s="6">
        <v>1769</v>
      </c>
      <c r="D66" s="6">
        <v>1739</v>
      </c>
      <c r="E66" s="6">
        <v>1892</v>
      </c>
      <c r="F66" s="6">
        <f t="shared" si="0"/>
        <v>3631</v>
      </c>
      <c r="G66" s="7">
        <v>22</v>
      </c>
      <c r="H66" s="8">
        <v>30</v>
      </c>
      <c r="I66" s="8">
        <v>11</v>
      </c>
      <c r="J66" s="8">
        <v>12</v>
      </c>
      <c r="K66" s="8">
        <v>0</v>
      </c>
      <c r="L66" s="8">
        <v>7</v>
      </c>
      <c r="M66" s="9">
        <v>1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1707</v>
      </c>
      <c r="D67" s="6">
        <v>1732</v>
      </c>
      <c r="E67" s="6">
        <v>1897</v>
      </c>
      <c r="F67" s="6">
        <f t="shared" si="0"/>
        <v>3629</v>
      </c>
      <c r="G67" s="7">
        <v>16</v>
      </c>
      <c r="H67" s="8">
        <v>28</v>
      </c>
      <c r="I67" s="8">
        <v>19</v>
      </c>
      <c r="J67" s="8">
        <v>13</v>
      </c>
      <c r="K67" s="8">
        <v>2</v>
      </c>
      <c r="L67" s="8">
        <v>3</v>
      </c>
      <c r="M67" s="9">
        <v>2</v>
      </c>
      <c r="N67" s="10">
        <v>1</v>
      </c>
    </row>
    <row r="68" spans="1:14" ht="19.8" x14ac:dyDescent="0.4">
      <c r="A68" s="11" t="s">
        <v>70</v>
      </c>
      <c r="B68" s="6">
        <v>25</v>
      </c>
      <c r="C68" s="6">
        <v>1916</v>
      </c>
      <c r="D68" s="6">
        <v>1976</v>
      </c>
      <c r="E68" s="6">
        <v>2289</v>
      </c>
      <c r="F68" s="6">
        <f t="shared" si="0"/>
        <v>4265</v>
      </c>
      <c r="G68" s="7">
        <v>23</v>
      </c>
      <c r="H68" s="8">
        <v>39</v>
      </c>
      <c r="I68" s="8">
        <v>15</v>
      </c>
      <c r="J68" s="8">
        <v>14</v>
      </c>
      <c r="K68" s="8">
        <v>0</v>
      </c>
      <c r="L68" s="8">
        <v>5</v>
      </c>
      <c r="M68" s="9">
        <v>0</v>
      </c>
      <c r="N68" s="10">
        <v>0</v>
      </c>
    </row>
    <row r="69" spans="1:14" ht="19.8" x14ac:dyDescent="0.4">
      <c r="A69" s="5" t="s">
        <v>71</v>
      </c>
      <c r="B69" s="6">
        <v>15</v>
      </c>
      <c r="C69" s="6">
        <v>1044</v>
      </c>
      <c r="D69" s="6">
        <v>1273</v>
      </c>
      <c r="E69" s="6">
        <v>1247</v>
      </c>
      <c r="F69" s="6">
        <f t="shared" si="0"/>
        <v>2520</v>
      </c>
      <c r="G69" s="7">
        <v>6</v>
      </c>
      <c r="H69" s="8">
        <v>21</v>
      </c>
      <c r="I69" s="8">
        <v>6</v>
      </c>
      <c r="J69" s="8">
        <v>7</v>
      </c>
      <c r="K69" s="8">
        <v>1</v>
      </c>
      <c r="L69" s="8">
        <v>0</v>
      </c>
      <c r="M69" s="9">
        <v>2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1159</v>
      </c>
      <c r="D70" s="6">
        <v>1217</v>
      </c>
      <c r="E70" s="6">
        <v>1322</v>
      </c>
      <c r="F70" s="6">
        <f>SUM(D70:E70)</f>
        <v>2539</v>
      </c>
      <c r="G70" s="7">
        <v>14</v>
      </c>
      <c r="H70" s="8">
        <v>21</v>
      </c>
      <c r="I70" s="8">
        <v>1</v>
      </c>
      <c r="J70" s="8">
        <v>3</v>
      </c>
      <c r="K70" s="8">
        <v>1</v>
      </c>
      <c r="L70" s="8">
        <v>3</v>
      </c>
      <c r="M70" s="9">
        <v>3</v>
      </c>
      <c r="N70" s="10">
        <v>1</v>
      </c>
    </row>
    <row r="71" spans="1:14" ht="19.8" x14ac:dyDescent="0.4">
      <c r="A71" s="5" t="s">
        <v>73</v>
      </c>
      <c r="B71" s="6">
        <v>23</v>
      </c>
      <c r="C71" s="6">
        <v>1608</v>
      </c>
      <c r="D71" s="6">
        <v>1807</v>
      </c>
      <c r="E71" s="6">
        <v>1975</v>
      </c>
      <c r="F71" s="6">
        <f>SUM(D71:E71)</f>
        <v>3782</v>
      </c>
      <c r="G71" s="7">
        <v>15</v>
      </c>
      <c r="H71" s="8">
        <v>41</v>
      </c>
      <c r="I71" s="8">
        <v>3</v>
      </c>
      <c r="J71" s="8">
        <v>4</v>
      </c>
      <c r="K71" s="8">
        <v>1</v>
      </c>
      <c r="L71" s="8">
        <v>3</v>
      </c>
      <c r="M71" s="9">
        <v>2</v>
      </c>
      <c r="N71" s="10">
        <v>0</v>
      </c>
    </row>
    <row r="72" spans="1:14" ht="19.8" x14ac:dyDescent="0.4">
      <c r="A72" s="11" t="s">
        <v>74</v>
      </c>
      <c r="B72" s="6">
        <v>12</v>
      </c>
      <c r="C72" s="6">
        <v>836</v>
      </c>
      <c r="D72" s="6">
        <v>1043</v>
      </c>
      <c r="E72" s="6">
        <v>1065</v>
      </c>
      <c r="F72" s="6">
        <f>SUM(D72:E72)</f>
        <v>2108</v>
      </c>
      <c r="G72" s="7">
        <v>8</v>
      </c>
      <c r="H72" s="8">
        <v>16</v>
      </c>
      <c r="I72" s="8">
        <v>2</v>
      </c>
      <c r="J72" s="8">
        <v>2</v>
      </c>
      <c r="K72" s="8">
        <v>2</v>
      </c>
      <c r="L72" s="8">
        <v>2</v>
      </c>
      <c r="M72" s="9">
        <v>0</v>
      </c>
      <c r="N72" s="10">
        <v>2</v>
      </c>
    </row>
    <row r="73" spans="1:14" ht="19.8" x14ac:dyDescent="0.4">
      <c r="A73" s="5" t="s">
        <v>75</v>
      </c>
      <c r="B73" s="6">
        <v>19</v>
      </c>
      <c r="C73" s="6">
        <v>922</v>
      </c>
      <c r="D73" s="6">
        <v>917</v>
      </c>
      <c r="E73" s="6">
        <v>985</v>
      </c>
      <c r="F73" s="6">
        <f>SUM(D73:E73)</f>
        <v>1902</v>
      </c>
      <c r="G73" s="7">
        <v>13</v>
      </c>
      <c r="H73" s="8">
        <v>18</v>
      </c>
      <c r="I73" s="8">
        <v>6</v>
      </c>
      <c r="J73" s="8">
        <v>4</v>
      </c>
      <c r="K73" s="8">
        <v>0</v>
      </c>
      <c r="L73" s="8">
        <v>5</v>
      </c>
      <c r="M73" s="9">
        <v>0</v>
      </c>
      <c r="N73" s="10">
        <v>1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76758</v>
      </c>
      <c r="D74" s="6">
        <f t="shared" si="1"/>
        <v>76928</v>
      </c>
      <c r="E74" s="6">
        <f t="shared" si="1"/>
        <v>85678</v>
      </c>
      <c r="F74" s="6">
        <f t="shared" si="1"/>
        <v>162606</v>
      </c>
      <c r="G74" s="6">
        <f t="shared" si="1"/>
        <v>1372</v>
      </c>
      <c r="H74" s="6">
        <f t="shared" si="1"/>
        <v>1638</v>
      </c>
      <c r="I74" s="6">
        <f t="shared" si="1"/>
        <v>622</v>
      </c>
      <c r="J74" s="6">
        <f t="shared" si="1"/>
        <v>622</v>
      </c>
      <c r="K74" s="6">
        <f>SUM(K5:K73)</f>
        <v>55</v>
      </c>
      <c r="L74" s="6">
        <f>SUM(L5:L73)</f>
        <v>132</v>
      </c>
      <c r="M74" s="12">
        <f>SUM(M5:M73)</f>
        <v>79</v>
      </c>
      <c r="N74" s="13">
        <f>SUM(N5:N73)</f>
        <v>40</v>
      </c>
    </row>
    <row r="75" spans="1:14" s="17" customFormat="1" ht="26.25" customHeight="1" x14ac:dyDescent="0.3">
      <c r="A75" s="63" t="s">
        <v>77</v>
      </c>
      <c r="B75" s="64"/>
      <c r="C75" s="14">
        <f>C74</f>
        <v>76758</v>
      </c>
      <c r="D75" s="14" t="s">
        <v>78</v>
      </c>
      <c r="E75" s="14" t="s">
        <v>79</v>
      </c>
      <c r="F75" s="14"/>
      <c r="G75" s="14">
        <f>F74</f>
        <v>162606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2706</v>
      </c>
      <c r="F76" s="21">
        <f>MAX(F5:F73)</f>
        <v>5560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83</v>
      </c>
      <c r="E77" s="29">
        <f>MIN(C5:C73)</f>
        <v>250</v>
      </c>
      <c r="F77" s="30">
        <f>MIN(F5:F73)</f>
        <v>521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945</v>
      </c>
      <c r="D78" s="76" t="s">
        <v>80</v>
      </c>
      <c r="E78" s="31" t="s">
        <v>87</v>
      </c>
      <c r="F78" s="31"/>
      <c r="G78" s="31">
        <v>485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460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55</v>
      </c>
      <c r="D80" s="14" t="s">
        <v>80</v>
      </c>
      <c r="E80" s="78" t="s">
        <v>132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132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79</v>
      </c>
      <c r="D82" s="14" t="s">
        <v>94</v>
      </c>
      <c r="E82" s="14" t="s">
        <v>119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40</v>
      </c>
      <c r="D83" s="14" t="s">
        <v>94</v>
      </c>
      <c r="E83" s="14" t="s">
        <v>120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1372</v>
      </c>
      <c r="D84" s="14" t="s">
        <v>80</v>
      </c>
      <c r="E84" s="14" t="s">
        <v>108</v>
      </c>
      <c r="F84" s="14"/>
      <c r="G84" s="14">
        <f>H74</f>
        <v>1638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 xml:space="preserve"> 本月戶數增加</v>
      </c>
      <c r="B85" s="68"/>
      <c r="C85" s="49">
        <f>C74-'11402'!C74</f>
        <v>638</v>
      </c>
      <c r="D85" s="50" t="str">
        <f>IF(E85&gt;0,"男增加","男減少")</f>
        <v>男減少</v>
      </c>
      <c r="E85" s="51">
        <f>D74-'11402'!D74</f>
        <v>-164</v>
      </c>
      <c r="F85" s="50" t="str">
        <f>IF(G85&gt;0,"女增加","女減少")</f>
        <v>女減少</v>
      </c>
      <c r="G85" s="51">
        <f>E74-'11402'!E74</f>
        <v>-179</v>
      </c>
      <c r="H85" s="52"/>
      <c r="I85" s="68" t="str">
        <f>IF(K85&gt;0,"總人口數增加","總人口數減少")</f>
        <v>總人口數減少</v>
      </c>
      <c r="J85" s="68"/>
      <c r="K85" s="51">
        <f>F74-'11402'!F74</f>
        <v>-343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79" activePane="bottomLeft" state="frozen"/>
      <selection pane="bottomLeft" activeCell="E80" sqref="E80:N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115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348</v>
      </c>
      <c r="D5" s="6">
        <v>309</v>
      </c>
      <c r="E5" s="6">
        <v>378</v>
      </c>
      <c r="F5" s="6">
        <f>SUM(D5:E5)</f>
        <v>687</v>
      </c>
      <c r="G5" s="7">
        <v>9</v>
      </c>
      <c r="H5" s="8">
        <v>6</v>
      </c>
      <c r="I5" s="8">
        <v>1</v>
      </c>
      <c r="J5" s="8">
        <v>1</v>
      </c>
      <c r="K5" s="8">
        <v>0</v>
      </c>
      <c r="L5" s="8">
        <v>2</v>
      </c>
      <c r="M5" s="9">
        <v>0</v>
      </c>
      <c r="N5" s="10">
        <v>1</v>
      </c>
    </row>
    <row r="6" spans="1:15" ht="19.8" x14ac:dyDescent="0.4">
      <c r="A6" s="11" t="s">
        <v>8</v>
      </c>
      <c r="B6" s="6">
        <v>14</v>
      </c>
      <c r="C6" s="6">
        <v>917</v>
      </c>
      <c r="D6" s="6">
        <v>763</v>
      </c>
      <c r="E6" s="6">
        <v>904</v>
      </c>
      <c r="F6" s="6">
        <f t="shared" ref="F6:F69" si="0">SUM(D6:E6)</f>
        <v>1667</v>
      </c>
      <c r="G6" s="7">
        <v>19</v>
      </c>
      <c r="H6" s="8">
        <v>13</v>
      </c>
      <c r="I6" s="8">
        <v>5</v>
      </c>
      <c r="J6" s="8">
        <v>3</v>
      </c>
      <c r="K6" s="8">
        <v>0</v>
      </c>
      <c r="L6" s="8">
        <v>3</v>
      </c>
      <c r="M6" s="9">
        <v>2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562</v>
      </c>
      <c r="D7" s="6">
        <v>579</v>
      </c>
      <c r="E7" s="6">
        <v>611</v>
      </c>
      <c r="F7" s="6">
        <f t="shared" si="0"/>
        <v>1190</v>
      </c>
      <c r="G7" s="7">
        <v>5</v>
      </c>
      <c r="H7" s="8">
        <v>5</v>
      </c>
      <c r="I7" s="8">
        <v>2</v>
      </c>
      <c r="J7" s="8">
        <v>6</v>
      </c>
      <c r="K7" s="8">
        <v>0</v>
      </c>
      <c r="L7" s="8">
        <v>0</v>
      </c>
      <c r="M7" s="9">
        <v>2</v>
      </c>
      <c r="N7" s="10">
        <v>0</v>
      </c>
    </row>
    <row r="8" spans="1:15" ht="19.8" x14ac:dyDescent="0.4">
      <c r="A8" s="11" t="s">
        <v>10</v>
      </c>
      <c r="B8" s="6">
        <v>10</v>
      </c>
      <c r="C8" s="6">
        <v>836</v>
      </c>
      <c r="D8" s="6">
        <v>783</v>
      </c>
      <c r="E8" s="6">
        <v>908</v>
      </c>
      <c r="F8" s="6">
        <f t="shared" si="0"/>
        <v>1691</v>
      </c>
      <c r="G8" s="7">
        <v>9</v>
      </c>
      <c r="H8" s="8">
        <v>5</v>
      </c>
      <c r="I8" s="8">
        <v>4</v>
      </c>
      <c r="J8" s="8">
        <v>6</v>
      </c>
      <c r="K8" s="8">
        <v>0</v>
      </c>
      <c r="L8" s="8">
        <v>2</v>
      </c>
      <c r="M8" s="9">
        <v>1</v>
      </c>
      <c r="N8" s="10">
        <v>1</v>
      </c>
    </row>
    <row r="9" spans="1:15" ht="19.8" x14ac:dyDescent="0.4">
      <c r="A9" s="5" t="s">
        <v>11</v>
      </c>
      <c r="B9" s="6">
        <v>7</v>
      </c>
      <c r="C9" s="6">
        <v>787</v>
      </c>
      <c r="D9" s="6">
        <v>680</v>
      </c>
      <c r="E9" s="6">
        <v>829</v>
      </c>
      <c r="F9" s="6">
        <f t="shared" si="0"/>
        <v>1509</v>
      </c>
      <c r="G9" s="7">
        <v>11</v>
      </c>
      <c r="H9" s="8">
        <v>18</v>
      </c>
      <c r="I9" s="8">
        <v>6</v>
      </c>
      <c r="J9" s="8">
        <v>11</v>
      </c>
      <c r="K9" s="8">
        <v>0</v>
      </c>
      <c r="L9" s="8">
        <v>0</v>
      </c>
      <c r="M9" s="9">
        <v>2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743</v>
      </c>
      <c r="D10" s="6">
        <v>690</v>
      </c>
      <c r="E10" s="6">
        <v>772</v>
      </c>
      <c r="F10" s="6">
        <f t="shared" si="0"/>
        <v>1462</v>
      </c>
      <c r="G10" s="7">
        <v>14</v>
      </c>
      <c r="H10" s="8">
        <v>12</v>
      </c>
      <c r="I10" s="8">
        <v>8</v>
      </c>
      <c r="J10" s="8">
        <v>6</v>
      </c>
      <c r="K10" s="8">
        <v>0</v>
      </c>
      <c r="L10" s="8">
        <v>2</v>
      </c>
      <c r="M10" s="9">
        <v>0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1138</v>
      </c>
      <c r="D11" s="6">
        <v>940</v>
      </c>
      <c r="E11" s="6">
        <v>1150</v>
      </c>
      <c r="F11" s="6">
        <f t="shared" si="0"/>
        <v>2090</v>
      </c>
      <c r="G11" s="7">
        <v>37</v>
      </c>
      <c r="H11" s="8">
        <v>12</v>
      </c>
      <c r="I11" s="8">
        <v>11</v>
      </c>
      <c r="J11" s="8">
        <v>8</v>
      </c>
      <c r="K11" s="8">
        <v>0</v>
      </c>
      <c r="L11" s="8">
        <v>3</v>
      </c>
      <c r="M11" s="9">
        <v>0</v>
      </c>
      <c r="N11" s="10">
        <v>0</v>
      </c>
    </row>
    <row r="12" spans="1:15" ht="19.8" x14ac:dyDescent="0.4">
      <c r="A12" s="11" t="s">
        <v>14</v>
      </c>
      <c r="B12" s="6">
        <v>7</v>
      </c>
      <c r="C12" s="6">
        <v>246</v>
      </c>
      <c r="D12" s="6">
        <v>243</v>
      </c>
      <c r="E12" s="6">
        <v>279</v>
      </c>
      <c r="F12" s="6">
        <f t="shared" si="0"/>
        <v>522</v>
      </c>
      <c r="G12" s="7">
        <v>4</v>
      </c>
      <c r="H12" s="8">
        <v>2</v>
      </c>
      <c r="I12" s="8">
        <v>2</v>
      </c>
      <c r="J12" s="8">
        <v>1</v>
      </c>
      <c r="K12" s="8">
        <v>0</v>
      </c>
      <c r="L12" s="8">
        <v>2</v>
      </c>
      <c r="M12" s="9">
        <v>0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1053</v>
      </c>
      <c r="D13" s="6">
        <v>966</v>
      </c>
      <c r="E13" s="6">
        <v>1095</v>
      </c>
      <c r="F13" s="6">
        <f t="shared" si="0"/>
        <v>2061</v>
      </c>
      <c r="G13" s="7">
        <v>13</v>
      </c>
      <c r="H13" s="8">
        <v>17</v>
      </c>
      <c r="I13" s="8">
        <v>7</v>
      </c>
      <c r="J13" s="8">
        <v>13</v>
      </c>
      <c r="K13" s="8">
        <v>0</v>
      </c>
      <c r="L13" s="8">
        <v>2</v>
      </c>
      <c r="M13" s="9">
        <v>1</v>
      </c>
      <c r="N13" s="10">
        <v>1</v>
      </c>
    </row>
    <row r="14" spans="1:15" ht="19.8" x14ac:dyDescent="0.4">
      <c r="A14" s="11" t="s">
        <v>16</v>
      </c>
      <c r="B14" s="6">
        <v>19</v>
      </c>
      <c r="C14" s="6">
        <v>2370</v>
      </c>
      <c r="D14" s="6">
        <v>1949</v>
      </c>
      <c r="E14" s="6">
        <v>2343</v>
      </c>
      <c r="F14" s="6">
        <f t="shared" si="0"/>
        <v>4292</v>
      </c>
      <c r="G14" s="7">
        <v>51</v>
      </c>
      <c r="H14" s="8">
        <v>34</v>
      </c>
      <c r="I14" s="8">
        <v>29</v>
      </c>
      <c r="J14" s="8">
        <v>13</v>
      </c>
      <c r="K14" s="8">
        <v>1</v>
      </c>
      <c r="L14" s="8">
        <v>7</v>
      </c>
      <c r="M14" s="9">
        <v>1</v>
      </c>
      <c r="N14" s="10">
        <v>0</v>
      </c>
    </row>
    <row r="15" spans="1:15" ht="19.8" x14ac:dyDescent="0.4">
      <c r="A15" s="5" t="s">
        <v>17</v>
      </c>
      <c r="B15" s="6">
        <v>10</v>
      </c>
      <c r="C15" s="6">
        <v>430</v>
      </c>
      <c r="D15" s="6">
        <v>459</v>
      </c>
      <c r="E15" s="6">
        <v>489</v>
      </c>
      <c r="F15" s="6">
        <f t="shared" si="0"/>
        <v>948</v>
      </c>
      <c r="G15" s="7">
        <v>2</v>
      </c>
      <c r="H15" s="8">
        <v>3</v>
      </c>
      <c r="I15" s="8">
        <v>5</v>
      </c>
      <c r="J15" s="8">
        <v>2</v>
      </c>
      <c r="K15" s="8">
        <v>0</v>
      </c>
      <c r="L15" s="8">
        <v>1</v>
      </c>
      <c r="M15" s="9">
        <v>1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827</v>
      </c>
      <c r="D16" s="6">
        <v>703</v>
      </c>
      <c r="E16" s="6">
        <v>807</v>
      </c>
      <c r="F16" s="6">
        <f t="shared" si="0"/>
        <v>1510</v>
      </c>
      <c r="G16" s="7">
        <v>19</v>
      </c>
      <c r="H16" s="8">
        <v>6</v>
      </c>
      <c r="I16" s="8">
        <v>5</v>
      </c>
      <c r="J16" s="8">
        <v>10</v>
      </c>
      <c r="K16" s="8">
        <v>0</v>
      </c>
      <c r="L16" s="8">
        <v>5</v>
      </c>
      <c r="M16" s="9">
        <v>1</v>
      </c>
      <c r="N16" s="10">
        <v>0</v>
      </c>
      <c r="O16" s="56"/>
    </row>
    <row r="17" spans="1:15" ht="19.8" x14ac:dyDescent="0.4">
      <c r="A17" s="5" t="s">
        <v>19</v>
      </c>
      <c r="B17" s="6">
        <v>18</v>
      </c>
      <c r="C17" s="6">
        <v>944</v>
      </c>
      <c r="D17" s="6">
        <v>878</v>
      </c>
      <c r="E17" s="6">
        <v>959</v>
      </c>
      <c r="F17" s="6">
        <f t="shared" si="0"/>
        <v>1837</v>
      </c>
      <c r="G17" s="7">
        <v>16</v>
      </c>
      <c r="H17" s="8">
        <v>14</v>
      </c>
      <c r="I17" s="8">
        <v>7</v>
      </c>
      <c r="J17" s="8">
        <v>3</v>
      </c>
      <c r="K17" s="8">
        <v>1</v>
      </c>
      <c r="L17" s="8">
        <v>0</v>
      </c>
      <c r="M17" s="9">
        <v>0</v>
      </c>
      <c r="N17" s="10">
        <v>1</v>
      </c>
    </row>
    <row r="18" spans="1:15" ht="19.8" x14ac:dyDescent="0.4">
      <c r="A18" s="11" t="s">
        <v>20</v>
      </c>
      <c r="B18" s="6">
        <v>15</v>
      </c>
      <c r="C18" s="6">
        <v>650</v>
      </c>
      <c r="D18" s="6">
        <v>597</v>
      </c>
      <c r="E18" s="6">
        <v>675</v>
      </c>
      <c r="F18" s="6">
        <f t="shared" si="0"/>
        <v>1272</v>
      </c>
      <c r="G18" s="7">
        <v>10</v>
      </c>
      <c r="H18" s="8">
        <v>20</v>
      </c>
      <c r="I18" s="8">
        <v>0</v>
      </c>
      <c r="J18" s="8">
        <v>1</v>
      </c>
      <c r="K18" s="8">
        <v>0</v>
      </c>
      <c r="L18" s="8">
        <v>2</v>
      </c>
      <c r="M18" s="9">
        <v>0</v>
      </c>
      <c r="N18" s="10">
        <v>0</v>
      </c>
    </row>
    <row r="19" spans="1:15" ht="19.8" x14ac:dyDescent="0.4">
      <c r="A19" s="5" t="s">
        <v>21</v>
      </c>
      <c r="B19" s="6">
        <v>23</v>
      </c>
      <c r="C19" s="6">
        <v>809</v>
      </c>
      <c r="D19" s="6">
        <v>901</v>
      </c>
      <c r="E19" s="6">
        <v>893</v>
      </c>
      <c r="F19" s="6">
        <f t="shared" si="0"/>
        <v>1794</v>
      </c>
      <c r="G19" s="7">
        <v>2</v>
      </c>
      <c r="H19" s="8">
        <v>17</v>
      </c>
      <c r="I19" s="8">
        <v>4</v>
      </c>
      <c r="J19" s="8">
        <v>9</v>
      </c>
      <c r="K19" s="8">
        <v>0</v>
      </c>
      <c r="L19" s="8">
        <v>2</v>
      </c>
      <c r="M19" s="9">
        <v>1</v>
      </c>
      <c r="N19" s="10">
        <v>0</v>
      </c>
    </row>
    <row r="20" spans="1:15" ht="19.8" x14ac:dyDescent="0.4">
      <c r="A20" s="11" t="s">
        <v>22</v>
      </c>
      <c r="B20" s="6">
        <v>19</v>
      </c>
      <c r="C20" s="6">
        <v>543</v>
      </c>
      <c r="D20" s="6">
        <v>549</v>
      </c>
      <c r="E20" s="6">
        <v>615</v>
      </c>
      <c r="F20" s="6">
        <f t="shared" si="0"/>
        <v>1164</v>
      </c>
      <c r="G20" s="7">
        <v>3</v>
      </c>
      <c r="H20" s="8">
        <v>3</v>
      </c>
      <c r="I20" s="8">
        <v>5</v>
      </c>
      <c r="J20" s="8">
        <v>7</v>
      </c>
      <c r="K20" s="8">
        <v>0</v>
      </c>
      <c r="L20" s="8">
        <v>2</v>
      </c>
      <c r="M20" s="9">
        <v>0</v>
      </c>
      <c r="N20" s="10">
        <v>1</v>
      </c>
    </row>
    <row r="21" spans="1:15" ht="19.8" x14ac:dyDescent="0.4">
      <c r="A21" s="5" t="s">
        <v>23</v>
      </c>
      <c r="B21" s="6">
        <v>25</v>
      </c>
      <c r="C21" s="6">
        <v>1538</v>
      </c>
      <c r="D21" s="6">
        <v>1405</v>
      </c>
      <c r="E21" s="6">
        <v>1656</v>
      </c>
      <c r="F21" s="6">
        <f t="shared" si="0"/>
        <v>3061</v>
      </c>
      <c r="G21" s="7">
        <v>20</v>
      </c>
      <c r="H21" s="8">
        <v>26</v>
      </c>
      <c r="I21" s="8">
        <v>5</v>
      </c>
      <c r="J21" s="8">
        <v>10</v>
      </c>
      <c r="K21" s="8">
        <v>0</v>
      </c>
      <c r="L21" s="8">
        <v>6</v>
      </c>
      <c r="M21" s="9">
        <v>1</v>
      </c>
      <c r="N21" s="10">
        <v>0</v>
      </c>
    </row>
    <row r="22" spans="1:15" ht="19.8" x14ac:dyDescent="0.4">
      <c r="A22" s="11" t="s">
        <v>24</v>
      </c>
      <c r="B22" s="6">
        <v>22</v>
      </c>
      <c r="C22" s="6">
        <v>1039</v>
      </c>
      <c r="D22" s="6">
        <v>1015</v>
      </c>
      <c r="E22" s="6">
        <v>1171</v>
      </c>
      <c r="F22" s="6">
        <f t="shared" si="0"/>
        <v>2186</v>
      </c>
      <c r="G22" s="7">
        <v>12</v>
      </c>
      <c r="H22" s="8">
        <v>22</v>
      </c>
      <c r="I22" s="8">
        <v>9</v>
      </c>
      <c r="J22" s="8">
        <v>4</v>
      </c>
      <c r="K22" s="8">
        <v>0</v>
      </c>
      <c r="L22" s="8">
        <v>2</v>
      </c>
      <c r="M22" s="9">
        <v>1</v>
      </c>
      <c r="N22" s="10">
        <v>1</v>
      </c>
    </row>
    <row r="23" spans="1:15" ht="19.8" x14ac:dyDescent="0.4">
      <c r="A23" s="5" t="s">
        <v>25</v>
      </c>
      <c r="B23" s="6">
        <v>29</v>
      </c>
      <c r="C23" s="6">
        <v>1672</v>
      </c>
      <c r="D23" s="6">
        <v>1555</v>
      </c>
      <c r="E23" s="6">
        <v>1761</v>
      </c>
      <c r="F23" s="6">
        <f t="shared" si="0"/>
        <v>3316</v>
      </c>
      <c r="G23" s="7">
        <v>23</v>
      </c>
      <c r="H23" s="8">
        <v>20</v>
      </c>
      <c r="I23" s="8">
        <v>13</v>
      </c>
      <c r="J23" s="8">
        <v>7</v>
      </c>
      <c r="K23" s="8">
        <v>2</v>
      </c>
      <c r="L23" s="8">
        <v>9</v>
      </c>
      <c r="M23" s="9">
        <v>3</v>
      </c>
      <c r="N23" s="10">
        <v>1</v>
      </c>
    </row>
    <row r="24" spans="1:15" ht="19.8" x14ac:dyDescent="0.4">
      <c r="A24" s="11" t="s">
        <v>26</v>
      </c>
      <c r="B24" s="6">
        <v>20</v>
      </c>
      <c r="C24" s="6">
        <v>902</v>
      </c>
      <c r="D24" s="6">
        <v>997</v>
      </c>
      <c r="E24" s="6">
        <v>1014</v>
      </c>
      <c r="F24" s="6">
        <f t="shared" si="0"/>
        <v>2011</v>
      </c>
      <c r="G24" s="7">
        <v>11</v>
      </c>
      <c r="H24" s="8">
        <v>23</v>
      </c>
      <c r="I24" s="8">
        <v>3</v>
      </c>
      <c r="J24" s="8">
        <v>6</v>
      </c>
      <c r="K24" s="8">
        <v>0</v>
      </c>
      <c r="L24" s="8">
        <v>4</v>
      </c>
      <c r="M24" s="9">
        <v>2</v>
      </c>
      <c r="N24" s="10">
        <v>0</v>
      </c>
    </row>
    <row r="25" spans="1:15" ht="19.8" x14ac:dyDescent="0.4">
      <c r="A25" s="5" t="s">
        <v>27</v>
      </c>
      <c r="B25" s="6">
        <v>9</v>
      </c>
      <c r="C25" s="6">
        <v>1871</v>
      </c>
      <c r="D25" s="6">
        <v>1633</v>
      </c>
      <c r="E25" s="6">
        <v>1398</v>
      </c>
      <c r="F25" s="6">
        <f t="shared" si="0"/>
        <v>3031</v>
      </c>
      <c r="G25" s="7">
        <v>9</v>
      </c>
      <c r="H25" s="8">
        <v>20</v>
      </c>
      <c r="I25" s="8">
        <v>42</v>
      </c>
      <c r="J25" s="8">
        <v>7</v>
      </c>
      <c r="K25" s="8">
        <v>0</v>
      </c>
      <c r="L25" s="8">
        <v>2</v>
      </c>
      <c r="M25" s="9">
        <v>0</v>
      </c>
      <c r="N25" s="10">
        <v>0</v>
      </c>
    </row>
    <row r="26" spans="1:15" ht="19.8" x14ac:dyDescent="0.4">
      <c r="A26" s="11" t="s">
        <v>28</v>
      </c>
      <c r="B26" s="6">
        <v>21</v>
      </c>
      <c r="C26" s="6">
        <v>2003</v>
      </c>
      <c r="D26" s="6">
        <v>1895</v>
      </c>
      <c r="E26" s="6">
        <v>2218</v>
      </c>
      <c r="F26" s="6">
        <f t="shared" si="0"/>
        <v>4113</v>
      </c>
      <c r="G26" s="7">
        <v>39</v>
      </c>
      <c r="H26" s="8">
        <v>17</v>
      </c>
      <c r="I26" s="8">
        <v>33</v>
      </c>
      <c r="J26" s="8">
        <v>18</v>
      </c>
      <c r="K26" s="8">
        <v>2</v>
      </c>
      <c r="L26" s="8">
        <v>3</v>
      </c>
      <c r="M26" s="9">
        <v>1</v>
      </c>
      <c r="N26" s="10">
        <v>2</v>
      </c>
    </row>
    <row r="27" spans="1:15" ht="19.8" x14ac:dyDescent="0.4">
      <c r="A27" s="5" t="s">
        <v>29</v>
      </c>
      <c r="B27" s="6">
        <v>13</v>
      </c>
      <c r="C27" s="6">
        <v>1171</v>
      </c>
      <c r="D27" s="6">
        <v>1349</v>
      </c>
      <c r="E27" s="6">
        <v>1609</v>
      </c>
      <c r="F27" s="6">
        <f t="shared" si="0"/>
        <v>2958</v>
      </c>
      <c r="G27" s="7">
        <v>21</v>
      </c>
      <c r="H27" s="8">
        <v>30</v>
      </c>
      <c r="I27" s="8">
        <v>11</v>
      </c>
      <c r="J27" s="8">
        <v>19</v>
      </c>
      <c r="K27" s="8">
        <v>1</v>
      </c>
      <c r="L27" s="8">
        <v>2</v>
      </c>
      <c r="M27" s="9">
        <v>0</v>
      </c>
      <c r="N27" s="10">
        <v>0</v>
      </c>
      <c r="O27" s="56"/>
    </row>
    <row r="28" spans="1:15" ht="19.8" x14ac:dyDescent="0.4">
      <c r="A28" s="11" t="s">
        <v>30</v>
      </c>
      <c r="B28" s="6">
        <v>16</v>
      </c>
      <c r="C28" s="6">
        <v>1135</v>
      </c>
      <c r="D28" s="6">
        <v>1309</v>
      </c>
      <c r="E28" s="6">
        <v>1557</v>
      </c>
      <c r="F28" s="6">
        <f t="shared" si="0"/>
        <v>2866</v>
      </c>
      <c r="G28" s="7">
        <v>16</v>
      </c>
      <c r="H28" s="8">
        <v>18</v>
      </c>
      <c r="I28" s="8">
        <v>7</v>
      </c>
      <c r="J28" s="8">
        <v>9</v>
      </c>
      <c r="K28" s="8">
        <v>0</v>
      </c>
      <c r="L28" s="8">
        <v>1</v>
      </c>
      <c r="M28" s="9">
        <v>0</v>
      </c>
      <c r="N28" s="10">
        <v>0</v>
      </c>
    </row>
    <row r="29" spans="1:15" ht="19.8" x14ac:dyDescent="0.4">
      <c r="A29" s="5" t="s">
        <v>31</v>
      </c>
      <c r="B29" s="6">
        <v>13</v>
      </c>
      <c r="C29" s="6">
        <v>930</v>
      </c>
      <c r="D29" s="6">
        <v>958</v>
      </c>
      <c r="E29" s="6">
        <v>1155</v>
      </c>
      <c r="F29" s="6">
        <f t="shared" si="0"/>
        <v>2113</v>
      </c>
      <c r="G29" s="7">
        <v>16</v>
      </c>
      <c r="H29" s="8">
        <v>23</v>
      </c>
      <c r="I29" s="8">
        <v>17</v>
      </c>
      <c r="J29" s="8">
        <v>4</v>
      </c>
      <c r="K29" s="8">
        <v>1</v>
      </c>
      <c r="L29" s="8">
        <v>3</v>
      </c>
      <c r="M29" s="9">
        <v>1</v>
      </c>
      <c r="N29" s="10">
        <v>1</v>
      </c>
    </row>
    <row r="30" spans="1:15" ht="19.8" x14ac:dyDescent="0.4">
      <c r="A30" s="11" t="s">
        <v>32</v>
      </c>
      <c r="B30" s="6">
        <v>10</v>
      </c>
      <c r="C30" s="6">
        <v>309</v>
      </c>
      <c r="D30" s="6">
        <v>354</v>
      </c>
      <c r="E30" s="6">
        <v>347</v>
      </c>
      <c r="F30" s="6">
        <f t="shared" si="0"/>
        <v>701</v>
      </c>
      <c r="G30" s="7">
        <v>0</v>
      </c>
      <c r="H30" s="8">
        <v>5</v>
      </c>
      <c r="I30" s="8">
        <v>0</v>
      </c>
      <c r="J30" s="8">
        <v>0</v>
      </c>
      <c r="K30" s="8">
        <v>0</v>
      </c>
      <c r="L30" s="8">
        <v>1</v>
      </c>
      <c r="M30" s="9">
        <v>0</v>
      </c>
      <c r="N30" s="10">
        <v>0</v>
      </c>
    </row>
    <row r="31" spans="1:15" ht="19.8" x14ac:dyDescent="0.4">
      <c r="A31" s="5" t="s">
        <v>33</v>
      </c>
      <c r="B31" s="6">
        <v>18</v>
      </c>
      <c r="C31" s="6">
        <v>613</v>
      </c>
      <c r="D31" s="6">
        <v>634</v>
      </c>
      <c r="E31" s="6">
        <v>639</v>
      </c>
      <c r="F31" s="6">
        <f t="shared" si="0"/>
        <v>1273</v>
      </c>
      <c r="G31" s="7">
        <v>9</v>
      </c>
      <c r="H31" s="8">
        <v>13</v>
      </c>
      <c r="I31" s="8">
        <v>2</v>
      </c>
      <c r="J31" s="8">
        <v>4</v>
      </c>
      <c r="K31" s="8">
        <v>0</v>
      </c>
      <c r="L31" s="8">
        <v>1</v>
      </c>
      <c r="M31" s="9">
        <v>0</v>
      </c>
      <c r="N31" s="10">
        <v>0</v>
      </c>
    </row>
    <row r="32" spans="1:15" ht="19.8" x14ac:dyDescent="0.4">
      <c r="A32" s="11" t="s">
        <v>34</v>
      </c>
      <c r="B32" s="6">
        <v>25</v>
      </c>
      <c r="C32" s="6">
        <v>1211</v>
      </c>
      <c r="D32" s="6">
        <v>1293</v>
      </c>
      <c r="E32" s="6">
        <v>1443</v>
      </c>
      <c r="F32" s="6">
        <f t="shared" si="0"/>
        <v>2736</v>
      </c>
      <c r="G32" s="7">
        <v>7</v>
      </c>
      <c r="H32" s="8">
        <v>18</v>
      </c>
      <c r="I32" s="8">
        <v>2</v>
      </c>
      <c r="J32" s="8">
        <v>8</v>
      </c>
      <c r="K32" s="8">
        <v>0</v>
      </c>
      <c r="L32" s="8">
        <v>8</v>
      </c>
      <c r="M32" s="9">
        <v>0</v>
      </c>
      <c r="N32" s="10">
        <v>0</v>
      </c>
    </row>
    <row r="33" spans="1:14" ht="19.8" x14ac:dyDescent="0.4">
      <c r="A33" s="5" t="s">
        <v>35</v>
      </c>
      <c r="B33" s="6">
        <v>16</v>
      </c>
      <c r="C33" s="6">
        <v>751</v>
      </c>
      <c r="D33" s="6">
        <v>739</v>
      </c>
      <c r="E33" s="6">
        <v>826</v>
      </c>
      <c r="F33" s="6">
        <f t="shared" si="0"/>
        <v>1565</v>
      </c>
      <c r="G33" s="7">
        <v>8</v>
      </c>
      <c r="H33" s="8">
        <v>11</v>
      </c>
      <c r="I33" s="8">
        <v>5</v>
      </c>
      <c r="J33" s="8">
        <v>4</v>
      </c>
      <c r="K33" s="8">
        <v>0</v>
      </c>
      <c r="L33" s="8">
        <v>1</v>
      </c>
      <c r="M33" s="9">
        <v>3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1361</v>
      </c>
      <c r="D34" s="6">
        <v>1385</v>
      </c>
      <c r="E34" s="6">
        <v>1481</v>
      </c>
      <c r="F34" s="6">
        <f t="shared" si="0"/>
        <v>2866</v>
      </c>
      <c r="G34" s="7">
        <v>20</v>
      </c>
      <c r="H34" s="8">
        <v>20</v>
      </c>
      <c r="I34" s="8">
        <v>9</v>
      </c>
      <c r="J34" s="8">
        <v>8</v>
      </c>
      <c r="K34" s="8">
        <v>1</v>
      </c>
      <c r="L34" s="8">
        <v>3</v>
      </c>
      <c r="M34" s="9">
        <v>1</v>
      </c>
      <c r="N34" s="10">
        <v>2</v>
      </c>
    </row>
    <row r="35" spans="1:14" ht="19.8" x14ac:dyDescent="0.4">
      <c r="A35" s="5" t="s">
        <v>37</v>
      </c>
      <c r="B35" s="6">
        <v>16</v>
      </c>
      <c r="C35" s="6">
        <v>969</v>
      </c>
      <c r="D35" s="6">
        <v>1055</v>
      </c>
      <c r="E35" s="6">
        <v>1268</v>
      </c>
      <c r="F35" s="6">
        <f t="shared" si="0"/>
        <v>2323</v>
      </c>
      <c r="G35" s="7">
        <v>19</v>
      </c>
      <c r="H35" s="8">
        <v>24</v>
      </c>
      <c r="I35" s="8">
        <v>7</v>
      </c>
      <c r="J35" s="8">
        <v>9</v>
      </c>
      <c r="K35" s="8">
        <v>3</v>
      </c>
      <c r="L35" s="8">
        <v>1</v>
      </c>
      <c r="M35" s="9">
        <v>1</v>
      </c>
      <c r="N35" s="10">
        <v>1</v>
      </c>
    </row>
    <row r="36" spans="1:14" ht="19.8" x14ac:dyDescent="0.4">
      <c r="A36" s="11" t="s">
        <v>38</v>
      </c>
      <c r="B36" s="6">
        <v>24</v>
      </c>
      <c r="C36" s="6">
        <v>1531</v>
      </c>
      <c r="D36" s="6">
        <v>1627</v>
      </c>
      <c r="E36" s="6">
        <v>1986</v>
      </c>
      <c r="F36" s="6">
        <f t="shared" si="0"/>
        <v>3613</v>
      </c>
      <c r="G36" s="7">
        <v>25</v>
      </c>
      <c r="H36" s="8">
        <v>24</v>
      </c>
      <c r="I36" s="8">
        <v>7</v>
      </c>
      <c r="J36" s="8">
        <v>23</v>
      </c>
      <c r="K36" s="8">
        <v>1</v>
      </c>
      <c r="L36" s="8">
        <v>0</v>
      </c>
      <c r="M36" s="9">
        <v>0</v>
      </c>
      <c r="N36" s="10">
        <v>0</v>
      </c>
    </row>
    <row r="37" spans="1:14" ht="19.8" x14ac:dyDescent="0.4">
      <c r="A37" s="5" t="s">
        <v>39</v>
      </c>
      <c r="B37" s="6">
        <v>22</v>
      </c>
      <c r="C37" s="6">
        <v>1418</v>
      </c>
      <c r="D37" s="6">
        <v>1582</v>
      </c>
      <c r="E37" s="6">
        <v>1900</v>
      </c>
      <c r="F37" s="6">
        <f t="shared" si="0"/>
        <v>3482</v>
      </c>
      <c r="G37" s="7">
        <v>28</v>
      </c>
      <c r="H37" s="8">
        <v>26</v>
      </c>
      <c r="I37" s="8">
        <v>11</v>
      </c>
      <c r="J37" s="8">
        <v>22</v>
      </c>
      <c r="K37" s="8">
        <v>0</v>
      </c>
      <c r="L37" s="8">
        <v>5</v>
      </c>
      <c r="M37" s="9">
        <v>1</v>
      </c>
      <c r="N37" s="10">
        <v>0</v>
      </c>
    </row>
    <row r="38" spans="1:14" ht="19.8" x14ac:dyDescent="0.4">
      <c r="A38" s="11" t="s">
        <v>40</v>
      </c>
      <c r="B38" s="6">
        <v>18</v>
      </c>
      <c r="C38" s="6">
        <v>901</v>
      </c>
      <c r="D38" s="6">
        <v>960</v>
      </c>
      <c r="E38" s="6">
        <v>1091</v>
      </c>
      <c r="F38" s="6">
        <f t="shared" si="0"/>
        <v>2051</v>
      </c>
      <c r="G38" s="7">
        <v>22</v>
      </c>
      <c r="H38" s="8">
        <v>9</v>
      </c>
      <c r="I38" s="8">
        <v>3</v>
      </c>
      <c r="J38" s="8">
        <v>8</v>
      </c>
      <c r="K38" s="8">
        <v>0</v>
      </c>
      <c r="L38" s="8">
        <v>2</v>
      </c>
      <c r="M38" s="9">
        <v>2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1112</v>
      </c>
      <c r="D39" s="6">
        <v>1344</v>
      </c>
      <c r="E39" s="6">
        <v>1630</v>
      </c>
      <c r="F39" s="6">
        <f t="shared" si="0"/>
        <v>2974</v>
      </c>
      <c r="G39" s="7">
        <v>12</v>
      </c>
      <c r="H39" s="8">
        <v>42</v>
      </c>
      <c r="I39" s="8">
        <v>8</v>
      </c>
      <c r="J39" s="8">
        <v>12</v>
      </c>
      <c r="K39" s="8">
        <v>2</v>
      </c>
      <c r="L39" s="8">
        <v>1</v>
      </c>
      <c r="M39" s="9">
        <v>0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1085</v>
      </c>
      <c r="D40" s="6">
        <v>1270</v>
      </c>
      <c r="E40" s="6">
        <v>1370</v>
      </c>
      <c r="F40" s="6">
        <f t="shared" si="0"/>
        <v>2640</v>
      </c>
      <c r="G40" s="7">
        <v>15</v>
      </c>
      <c r="H40" s="8">
        <v>19</v>
      </c>
      <c r="I40" s="8">
        <v>4</v>
      </c>
      <c r="J40" s="8">
        <v>10</v>
      </c>
      <c r="K40" s="8">
        <v>0</v>
      </c>
      <c r="L40" s="8">
        <v>1</v>
      </c>
      <c r="M40" s="9">
        <v>2</v>
      </c>
      <c r="N40" s="10">
        <v>2</v>
      </c>
    </row>
    <row r="41" spans="1:14" ht="19.8" x14ac:dyDescent="0.4">
      <c r="A41" s="5" t="s">
        <v>43</v>
      </c>
      <c r="B41" s="6">
        <v>19</v>
      </c>
      <c r="C41" s="6">
        <v>1566</v>
      </c>
      <c r="D41" s="6">
        <v>1575</v>
      </c>
      <c r="E41" s="6">
        <v>1841</v>
      </c>
      <c r="F41" s="6">
        <f t="shared" si="0"/>
        <v>3416</v>
      </c>
      <c r="G41" s="7">
        <v>24</v>
      </c>
      <c r="H41" s="8">
        <v>27</v>
      </c>
      <c r="I41" s="8">
        <v>23</v>
      </c>
      <c r="J41" s="8">
        <v>20</v>
      </c>
      <c r="K41" s="8">
        <v>0</v>
      </c>
      <c r="L41" s="8">
        <v>0</v>
      </c>
      <c r="M41" s="9">
        <v>1</v>
      </c>
      <c r="N41" s="10">
        <v>0</v>
      </c>
    </row>
    <row r="42" spans="1:14" ht="19.8" x14ac:dyDescent="0.4">
      <c r="A42" s="11" t="s">
        <v>44</v>
      </c>
      <c r="B42" s="6">
        <v>15</v>
      </c>
      <c r="C42" s="6">
        <v>700</v>
      </c>
      <c r="D42" s="6">
        <v>798</v>
      </c>
      <c r="E42" s="6">
        <v>910</v>
      </c>
      <c r="F42" s="6">
        <f t="shared" si="0"/>
        <v>1708</v>
      </c>
      <c r="G42" s="7">
        <v>3</v>
      </c>
      <c r="H42" s="8">
        <v>9</v>
      </c>
      <c r="I42" s="8">
        <v>7</v>
      </c>
      <c r="J42" s="8">
        <v>10</v>
      </c>
      <c r="K42" s="8">
        <v>2</v>
      </c>
      <c r="L42" s="8">
        <v>1</v>
      </c>
      <c r="M42" s="9">
        <v>0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610</v>
      </c>
      <c r="D43" s="6">
        <v>713</v>
      </c>
      <c r="E43" s="6">
        <v>686</v>
      </c>
      <c r="F43" s="6">
        <f t="shared" si="0"/>
        <v>1399</v>
      </c>
      <c r="G43" s="7">
        <v>3</v>
      </c>
      <c r="H43" s="8">
        <v>9</v>
      </c>
      <c r="I43" s="8">
        <v>2</v>
      </c>
      <c r="J43" s="8">
        <v>4</v>
      </c>
      <c r="K43" s="8">
        <v>1</v>
      </c>
      <c r="L43" s="8">
        <v>4</v>
      </c>
      <c r="M43" s="9">
        <v>1</v>
      </c>
      <c r="N43" s="10">
        <v>1</v>
      </c>
    </row>
    <row r="44" spans="1:14" ht="19.8" x14ac:dyDescent="0.4">
      <c r="A44" s="11" t="s">
        <v>46</v>
      </c>
      <c r="B44" s="6">
        <v>21</v>
      </c>
      <c r="C44" s="6">
        <v>808</v>
      </c>
      <c r="D44" s="6">
        <v>854</v>
      </c>
      <c r="E44" s="6">
        <v>865</v>
      </c>
      <c r="F44" s="6">
        <f t="shared" si="0"/>
        <v>1719</v>
      </c>
      <c r="G44" s="7">
        <v>8</v>
      </c>
      <c r="H44" s="8">
        <v>11</v>
      </c>
      <c r="I44" s="8">
        <v>4</v>
      </c>
      <c r="J44" s="8">
        <v>7</v>
      </c>
      <c r="K44" s="8">
        <v>1</v>
      </c>
      <c r="L44" s="8">
        <v>0</v>
      </c>
      <c r="M44" s="9">
        <v>0</v>
      </c>
      <c r="N44" s="10">
        <v>1</v>
      </c>
    </row>
    <row r="45" spans="1:14" ht="19.8" x14ac:dyDescent="0.4">
      <c r="A45" s="5" t="s">
        <v>47</v>
      </c>
      <c r="B45" s="6">
        <v>16</v>
      </c>
      <c r="C45" s="6">
        <v>1278</v>
      </c>
      <c r="D45" s="6">
        <v>1152</v>
      </c>
      <c r="E45" s="6">
        <v>1294</v>
      </c>
      <c r="F45" s="6">
        <f t="shared" si="0"/>
        <v>2446</v>
      </c>
      <c r="G45" s="7">
        <v>9</v>
      </c>
      <c r="H45" s="8">
        <v>12</v>
      </c>
      <c r="I45" s="8">
        <v>5</v>
      </c>
      <c r="J45" s="8">
        <v>5</v>
      </c>
      <c r="K45" s="8">
        <v>0</v>
      </c>
      <c r="L45" s="8">
        <v>2</v>
      </c>
      <c r="M45" s="9">
        <v>0</v>
      </c>
      <c r="N45" s="10">
        <v>1</v>
      </c>
    </row>
    <row r="46" spans="1:14" ht="19.8" x14ac:dyDescent="0.4">
      <c r="A46" s="11" t="s">
        <v>48</v>
      </c>
      <c r="B46" s="6">
        <v>22</v>
      </c>
      <c r="C46" s="6">
        <v>2149</v>
      </c>
      <c r="D46" s="6">
        <v>2117</v>
      </c>
      <c r="E46" s="6">
        <v>2293</v>
      </c>
      <c r="F46" s="6">
        <f t="shared" si="0"/>
        <v>4410</v>
      </c>
      <c r="G46" s="7">
        <v>26</v>
      </c>
      <c r="H46" s="8">
        <v>36</v>
      </c>
      <c r="I46" s="8">
        <v>12</v>
      </c>
      <c r="J46" s="8">
        <v>12</v>
      </c>
      <c r="K46" s="8">
        <v>4</v>
      </c>
      <c r="L46" s="8">
        <v>2</v>
      </c>
      <c r="M46" s="9">
        <v>1</v>
      </c>
      <c r="N46" s="10">
        <v>0</v>
      </c>
    </row>
    <row r="47" spans="1:14" ht="19.8" x14ac:dyDescent="0.4">
      <c r="A47" s="5" t="s">
        <v>49</v>
      </c>
      <c r="B47" s="6">
        <v>20</v>
      </c>
      <c r="C47" s="6">
        <v>882</v>
      </c>
      <c r="D47" s="6">
        <v>817</v>
      </c>
      <c r="E47" s="6">
        <v>987</v>
      </c>
      <c r="F47" s="6">
        <f t="shared" si="0"/>
        <v>1804</v>
      </c>
      <c r="G47" s="7">
        <v>7</v>
      </c>
      <c r="H47" s="8">
        <v>15</v>
      </c>
      <c r="I47" s="8">
        <v>4</v>
      </c>
      <c r="J47" s="8">
        <v>4</v>
      </c>
      <c r="K47" s="8">
        <v>0</v>
      </c>
      <c r="L47" s="8">
        <v>3</v>
      </c>
      <c r="M47" s="9">
        <v>0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868</v>
      </c>
      <c r="D48" s="6">
        <v>925</v>
      </c>
      <c r="E48" s="6">
        <v>1046</v>
      </c>
      <c r="F48" s="6">
        <f t="shared" si="0"/>
        <v>1971</v>
      </c>
      <c r="G48" s="7">
        <v>3</v>
      </c>
      <c r="H48" s="8">
        <v>9</v>
      </c>
      <c r="I48" s="8">
        <v>2</v>
      </c>
      <c r="J48" s="8">
        <v>7</v>
      </c>
      <c r="K48" s="8">
        <v>1</v>
      </c>
      <c r="L48" s="8">
        <v>1</v>
      </c>
      <c r="M48" s="9">
        <v>0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2020</v>
      </c>
      <c r="D49" s="6">
        <v>2088</v>
      </c>
      <c r="E49" s="6">
        <v>2356</v>
      </c>
      <c r="F49" s="6">
        <f t="shared" si="0"/>
        <v>4444</v>
      </c>
      <c r="G49" s="7">
        <v>28</v>
      </c>
      <c r="H49" s="8">
        <v>30</v>
      </c>
      <c r="I49" s="8">
        <v>20</v>
      </c>
      <c r="J49" s="8">
        <v>13</v>
      </c>
      <c r="K49" s="8">
        <v>1</v>
      </c>
      <c r="L49" s="8">
        <v>2</v>
      </c>
      <c r="M49" s="9">
        <v>4</v>
      </c>
      <c r="N49" s="10">
        <v>2</v>
      </c>
    </row>
    <row r="50" spans="1:14" ht="19.8" x14ac:dyDescent="0.4">
      <c r="A50" s="11" t="s">
        <v>52</v>
      </c>
      <c r="B50" s="6">
        <v>20</v>
      </c>
      <c r="C50" s="6">
        <v>849</v>
      </c>
      <c r="D50" s="6">
        <v>882</v>
      </c>
      <c r="E50" s="6">
        <v>1017</v>
      </c>
      <c r="F50" s="6">
        <f t="shared" si="0"/>
        <v>1899</v>
      </c>
      <c r="G50" s="7">
        <v>17</v>
      </c>
      <c r="H50" s="8">
        <v>13</v>
      </c>
      <c r="I50" s="8">
        <v>2</v>
      </c>
      <c r="J50" s="8">
        <v>9</v>
      </c>
      <c r="K50" s="8">
        <v>0</v>
      </c>
      <c r="L50" s="8">
        <v>4</v>
      </c>
      <c r="M50" s="9">
        <v>0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776</v>
      </c>
      <c r="D51" s="6">
        <v>746</v>
      </c>
      <c r="E51" s="6">
        <v>846</v>
      </c>
      <c r="F51" s="6">
        <f t="shared" si="0"/>
        <v>1592</v>
      </c>
      <c r="G51" s="7">
        <v>12</v>
      </c>
      <c r="H51" s="8">
        <v>14</v>
      </c>
      <c r="I51" s="8">
        <v>3</v>
      </c>
      <c r="J51" s="8">
        <v>3</v>
      </c>
      <c r="K51" s="8">
        <v>0</v>
      </c>
      <c r="L51" s="8">
        <v>2</v>
      </c>
      <c r="M51" s="9">
        <v>1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639</v>
      </c>
      <c r="D52" s="6">
        <v>663</v>
      </c>
      <c r="E52" s="6">
        <v>773</v>
      </c>
      <c r="F52" s="6">
        <f t="shared" si="0"/>
        <v>1436</v>
      </c>
      <c r="G52" s="7">
        <v>13</v>
      </c>
      <c r="H52" s="8">
        <v>3</v>
      </c>
      <c r="I52" s="8">
        <v>0</v>
      </c>
      <c r="J52" s="8">
        <v>2</v>
      </c>
      <c r="K52" s="8">
        <v>0</v>
      </c>
      <c r="L52" s="8">
        <v>0</v>
      </c>
      <c r="M52" s="9">
        <v>1</v>
      </c>
      <c r="N52" s="10">
        <v>0</v>
      </c>
    </row>
    <row r="53" spans="1:14" ht="19.8" x14ac:dyDescent="0.4">
      <c r="A53" s="5" t="s">
        <v>55</v>
      </c>
      <c r="B53" s="6">
        <v>25</v>
      </c>
      <c r="C53" s="6">
        <v>1431</v>
      </c>
      <c r="D53" s="6">
        <v>1444</v>
      </c>
      <c r="E53" s="6">
        <v>1527</v>
      </c>
      <c r="F53" s="6">
        <f t="shared" si="0"/>
        <v>2971</v>
      </c>
      <c r="G53" s="7">
        <v>21</v>
      </c>
      <c r="H53" s="8">
        <v>23</v>
      </c>
      <c r="I53" s="8">
        <v>9</v>
      </c>
      <c r="J53" s="8">
        <v>7</v>
      </c>
      <c r="K53" s="8">
        <v>2</v>
      </c>
      <c r="L53" s="8">
        <v>4</v>
      </c>
      <c r="M53" s="9">
        <v>1</v>
      </c>
      <c r="N53" s="10">
        <v>0</v>
      </c>
    </row>
    <row r="54" spans="1:14" ht="19.8" x14ac:dyDescent="0.4">
      <c r="A54" s="11" t="s">
        <v>56</v>
      </c>
      <c r="B54" s="6">
        <v>12</v>
      </c>
      <c r="C54" s="6">
        <v>596</v>
      </c>
      <c r="D54" s="6">
        <v>657</v>
      </c>
      <c r="E54" s="6">
        <v>638</v>
      </c>
      <c r="F54" s="6">
        <f t="shared" si="0"/>
        <v>1295</v>
      </c>
      <c r="G54" s="7">
        <v>1</v>
      </c>
      <c r="H54" s="8">
        <v>7</v>
      </c>
      <c r="I54" s="8">
        <v>5</v>
      </c>
      <c r="J54" s="8">
        <v>2</v>
      </c>
      <c r="K54" s="8">
        <v>0</v>
      </c>
      <c r="L54" s="8">
        <v>1</v>
      </c>
      <c r="M54" s="9">
        <v>0</v>
      </c>
      <c r="N54" s="10">
        <v>0</v>
      </c>
    </row>
    <row r="55" spans="1:14" ht="19.8" x14ac:dyDescent="0.4">
      <c r="A55" s="5" t="s">
        <v>57</v>
      </c>
      <c r="B55" s="6">
        <v>14</v>
      </c>
      <c r="C55" s="6">
        <v>453</v>
      </c>
      <c r="D55" s="6">
        <v>500</v>
      </c>
      <c r="E55" s="6">
        <v>524</v>
      </c>
      <c r="F55" s="6">
        <f t="shared" si="0"/>
        <v>1024</v>
      </c>
      <c r="G55" s="7">
        <v>2</v>
      </c>
      <c r="H55" s="8">
        <v>8</v>
      </c>
      <c r="I55" s="8">
        <v>6</v>
      </c>
      <c r="J55" s="8">
        <v>4</v>
      </c>
      <c r="K55" s="8">
        <v>0</v>
      </c>
      <c r="L55" s="8">
        <v>2</v>
      </c>
      <c r="M55" s="9">
        <v>0</v>
      </c>
      <c r="N55" s="10">
        <v>0</v>
      </c>
    </row>
    <row r="56" spans="1:14" ht="19.8" x14ac:dyDescent="0.4">
      <c r="A56" s="11" t="s">
        <v>58</v>
      </c>
      <c r="B56" s="6">
        <v>20</v>
      </c>
      <c r="C56" s="6">
        <v>835</v>
      </c>
      <c r="D56" s="6">
        <v>935</v>
      </c>
      <c r="E56" s="6">
        <v>936</v>
      </c>
      <c r="F56" s="6">
        <f t="shared" si="0"/>
        <v>1871</v>
      </c>
      <c r="G56" s="7">
        <v>12</v>
      </c>
      <c r="H56" s="8">
        <v>13</v>
      </c>
      <c r="I56" s="8">
        <v>5</v>
      </c>
      <c r="J56" s="8">
        <v>7</v>
      </c>
      <c r="K56" s="8">
        <v>0</v>
      </c>
      <c r="L56" s="8">
        <v>4</v>
      </c>
      <c r="M56" s="9">
        <v>0</v>
      </c>
      <c r="N56" s="10">
        <v>0</v>
      </c>
    </row>
    <row r="57" spans="1:14" ht="19.8" x14ac:dyDescent="0.4">
      <c r="A57" s="5" t="s">
        <v>59</v>
      </c>
      <c r="B57" s="6">
        <v>22</v>
      </c>
      <c r="C57" s="6">
        <v>920</v>
      </c>
      <c r="D57" s="6">
        <v>1031</v>
      </c>
      <c r="E57" s="6">
        <v>1055</v>
      </c>
      <c r="F57" s="6">
        <f t="shared" si="0"/>
        <v>2086</v>
      </c>
      <c r="G57" s="7">
        <v>16</v>
      </c>
      <c r="H57" s="8">
        <v>7</v>
      </c>
      <c r="I57" s="8">
        <v>5</v>
      </c>
      <c r="J57" s="8">
        <v>10</v>
      </c>
      <c r="K57" s="8">
        <v>0</v>
      </c>
      <c r="L57" s="8">
        <v>4</v>
      </c>
      <c r="M57" s="9">
        <v>3</v>
      </c>
      <c r="N57" s="10">
        <v>0</v>
      </c>
    </row>
    <row r="58" spans="1:14" ht="19.8" x14ac:dyDescent="0.4">
      <c r="A58" s="11" t="s">
        <v>60</v>
      </c>
      <c r="B58" s="6">
        <v>27</v>
      </c>
      <c r="C58" s="6">
        <v>1188</v>
      </c>
      <c r="D58" s="6">
        <v>1305</v>
      </c>
      <c r="E58" s="6">
        <v>1326</v>
      </c>
      <c r="F58" s="6">
        <f t="shared" si="0"/>
        <v>2631</v>
      </c>
      <c r="G58" s="7">
        <v>19</v>
      </c>
      <c r="H58" s="8">
        <v>14</v>
      </c>
      <c r="I58" s="8">
        <v>5</v>
      </c>
      <c r="J58" s="8">
        <v>2</v>
      </c>
      <c r="K58" s="8">
        <v>1</v>
      </c>
      <c r="L58" s="8">
        <v>6</v>
      </c>
      <c r="M58" s="9">
        <v>2</v>
      </c>
      <c r="N58" s="10">
        <v>0</v>
      </c>
    </row>
    <row r="59" spans="1:14" ht="19.8" x14ac:dyDescent="0.4">
      <c r="A59" s="5" t="s">
        <v>61</v>
      </c>
      <c r="B59" s="6">
        <v>35</v>
      </c>
      <c r="C59" s="6">
        <v>1123</v>
      </c>
      <c r="D59" s="6">
        <v>1318</v>
      </c>
      <c r="E59" s="6">
        <v>1317</v>
      </c>
      <c r="F59" s="6">
        <f t="shared" si="0"/>
        <v>2635</v>
      </c>
      <c r="G59" s="7">
        <v>4</v>
      </c>
      <c r="H59" s="8">
        <v>13</v>
      </c>
      <c r="I59" s="8">
        <v>3</v>
      </c>
      <c r="J59" s="8">
        <v>2</v>
      </c>
      <c r="K59" s="8">
        <v>0</v>
      </c>
      <c r="L59" s="8">
        <v>3</v>
      </c>
      <c r="M59" s="9">
        <v>2</v>
      </c>
      <c r="N59" s="10">
        <v>0</v>
      </c>
    </row>
    <row r="60" spans="1:14" ht="19.8" x14ac:dyDescent="0.4">
      <c r="A60" s="11" t="s">
        <v>62</v>
      </c>
      <c r="B60" s="6">
        <v>15</v>
      </c>
      <c r="C60" s="6">
        <v>1186</v>
      </c>
      <c r="D60" s="6">
        <v>1274</v>
      </c>
      <c r="E60" s="6">
        <v>1434</v>
      </c>
      <c r="F60" s="6">
        <f t="shared" si="0"/>
        <v>2708</v>
      </c>
      <c r="G60" s="7">
        <v>10</v>
      </c>
      <c r="H60" s="8">
        <v>18</v>
      </c>
      <c r="I60" s="8">
        <v>17</v>
      </c>
      <c r="J60" s="8">
        <v>5</v>
      </c>
      <c r="K60" s="8">
        <v>0</v>
      </c>
      <c r="L60" s="8">
        <v>3</v>
      </c>
      <c r="M60" s="9">
        <v>0</v>
      </c>
      <c r="N60" s="10">
        <v>0</v>
      </c>
    </row>
    <row r="61" spans="1:14" ht="19.8" x14ac:dyDescent="0.4">
      <c r="A61" s="5" t="s">
        <v>63</v>
      </c>
      <c r="B61" s="6">
        <v>16</v>
      </c>
      <c r="C61" s="6">
        <v>912</v>
      </c>
      <c r="D61" s="6">
        <v>906</v>
      </c>
      <c r="E61" s="6">
        <v>1024</v>
      </c>
      <c r="F61" s="6">
        <f t="shared" si="0"/>
        <v>1930</v>
      </c>
      <c r="G61" s="7">
        <v>9</v>
      </c>
      <c r="H61" s="8">
        <v>11</v>
      </c>
      <c r="I61" s="8">
        <v>4</v>
      </c>
      <c r="J61" s="8">
        <v>3</v>
      </c>
      <c r="K61" s="8">
        <v>2</v>
      </c>
      <c r="L61" s="8">
        <v>3</v>
      </c>
      <c r="M61" s="9">
        <v>2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1024</v>
      </c>
      <c r="D62" s="6">
        <v>1044</v>
      </c>
      <c r="E62" s="6">
        <v>1065</v>
      </c>
      <c r="F62" s="6">
        <f t="shared" si="0"/>
        <v>2109</v>
      </c>
      <c r="G62" s="7">
        <v>10</v>
      </c>
      <c r="H62" s="8">
        <v>12</v>
      </c>
      <c r="I62" s="8">
        <v>1</v>
      </c>
      <c r="J62" s="8">
        <v>4</v>
      </c>
      <c r="K62" s="8">
        <v>0</v>
      </c>
      <c r="L62" s="8">
        <v>1</v>
      </c>
      <c r="M62" s="9">
        <v>0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1371</v>
      </c>
      <c r="D63" s="6">
        <v>1253</v>
      </c>
      <c r="E63" s="6">
        <v>1440</v>
      </c>
      <c r="F63" s="6">
        <f t="shared" si="0"/>
        <v>2693</v>
      </c>
      <c r="G63" s="7">
        <v>17</v>
      </c>
      <c r="H63" s="8">
        <v>20</v>
      </c>
      <c r="I63" s="8">
        <v>8</v>
      </c>
      <c r="J63" s="8">
        <v>13</v>
      </c>
      <c r="K63" s="8">
        <v>5</v>
      </c>
      <c r="L63" s="8">
        <v>2</v>
      </c>
      <c r="M63" s="9">
        <v>0</v>
      </c>
      <c r="N63" s="10">
        <v>0</v>
      </c>
    </row>
    <row r="64" spans="1:14" ht="19.8" x14ac:dyDescent="0.4">
      <c r="A64" s="11" t="s">
        <v>66</v>
      </c>
      <c r="B64" s="6">
        <v>21</v>
      </c>
      <c r="C64" s="6">
        <v>1608</v>
      </c>
      <c r="D64" s="6">
        <v>1439</v>
      </c>
      <c r="E64" s="6">
        <v>1674</v>
      </c>
      <c r="F64" s="6">
        <f t="shared" si="0"/>
        <v>3113</v>
      </c>
      <c r="G64" s="7">
        <v>25</v>
      </c>
      <c r="H64" s="8">
        <v>19</v>
      </c>
      <c r="I64" s="8">
        <v>9</v>
      </c>
      <c r="J64" s="8">
        <v>9</v>
      </c>
      <c r="K64" s="8">
        <v>2</v>
      </c>
      <c r="L64" s="8">
        <v>3</v>
      </c>
      <c r="M64" s="9">
        <v>2</v>
      </c>
      <c r="N64" s="10">
        <v>0</v>
      </c>
    </row>
    <row r="65" spans="1:14" ht="19.8" x14ac:dyDescent="0.4">
      <c r="A65" s="5" t="s">
        <v>67</v>
      </c>
      <c r="B65" s="6">
        <v>25</v>
      </c>
      <c r="C65" s="6">
        <v>2678</v>
      </c>
      <c r="D65" s="6">
        <v>2555</v>
      </c>
      <c r="E65" s="6">
        <v>3019</v>
      </c>
      <c r="F65" s="6">
        <f t="shared" si="0"/>
        <v>5574</v>
      </c>
      <c r="G65" s="7">
        <v>40</v>
      </c>
      <c r="H65" s="8">
        <v>31</v>
      </c>
      <c r="I65" s="8">
        <v>23</v>
      </c>
      <c r="J65" s="8">
        <v>17</v>
      </c>
      <c r="K65" s="8">
        <v>4</v>
      </c>
      <c r="L65" s="8">
        <v>5</v>
      </c>
      <c r="M65" s="9">
        <v>1</v>
      </c>
      <c r="N65" s="10">
        <v>2</v>
      </c>
    </row>
    <row r="66" spans="1:14" ht="19.8" x14ac:dyDescent="0.4">
      <c r="A66" s="11" t="s">
        <v>68</v>
      </c>
      <c r="B66" s="6">
        <v>31</v>
      </c>
      <c r="C66" s="6">
        <v>1760</v>
      </c>
      <c r="D66" s="6">
        <v>1747</v>
      </c>
      <c r="E66" s="6">
        <v>1900</v>
      </c>
      <c r="F66" s="6">
        <f t="shared" si="0"/>
        <v>3647</v>
      </c>
      <c r="G66" s="7">
        <v>17</v>
      </c>
      <c r="H66" s="8">
        <v>20</v>
      </c>
      <c r="I66" s="8">
        <v>4</v>
      </c>
      <c r="J66" s="8">
        <v>9</v>
      </c>
      <c r="K66" s="8">
        <v>1</v>
      </c>
      <c r="L66" s="8">
        <v>6</v>
      </c>
      <c r="M66" s="9">
        <v>2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1699</v>
      </c>
      <c r="D67" s="6">
        <v>1734</v>
      </c>
      <c r="E67" s="6">
        <v>1902</v>
      </c>
      <c r="F67" s="6">
        <f t="shared" si="0"/>
        <v>3636</v>
      </c>
      <c r="G67" s="7">
        <v>20</v>
      </c>
      <c r="H67" s="8">
        <v>26</v>
      </c>
      <c r="I67" s="8">
        <v>12</v>
      </c>
      <c r="J67" s="8">
        <v>19</v>
      </c>
      <c r="K67" s="8">
        <v>3</v>
      </c>
      <c r="L67" s="8">
        <v>3</v>
      </c>
      <c r="M67" s="9">
        <v>3</v>
      </c>
      <c r="N67" s="10">
        <v>1</v>
      </c>
    </row>
    <row r="68" spans="1:14" ht="19.8" x14ac:dyDescent="0.4">
      <c r="A68" s="11" t="s">
        <v>70</v>
      </c>
      <c r="B68" s="6">
        <v>25</v>
      </c>
      <c r="C68" s="6">
        <v>1903</v>
      </c>
      <c r="D68" s="6">
        <v>1986</v>
      </c>
      <c r="E68" s="6">
        <v>2299</v>
      </c>
      <c r="F68" s="6">
        <f t="shared" si="0"/>
        <v>4285</v>
      </c>
      <c r="G68" s="7">
        <v>19</v>
      </c>
      <c r="H68" s="8">
        <v>26</v>
      </c>
      <c r="I68" s="8">
        <v>10</v>
      </c>
      <c r="J68" s="8">
        <v>13</v>
      </c>
      <c r="K68" s="8">
        <v>1</v>
      </c>
      <c r="L68" s="8">
        <v>3</v>
      </c>
      <c r="M68" s="9">
        <v>1</v>
      </c>
      <c r="N68" s="10">
        <v>1</v>
      </c>
    </row>
    <row r="69" spans="1:14" ht="19.8" x14ac:dyDescent="0.4">
      <c r="A69" s="5" t="s">
        <v>71</v>
      </c>
      <c r="B69" s="6">
        <v>15</v>
      </c>
      <c r="C69" s="6">
        <v>1047</v>
      </c>
      <c r="D69" s="6">
        <v>1283</v>
      </c>
      <c r="E69" s="6">
        <v>1252</v>
      </c>
      <c r="F69" s="6">
        <f t="shared" si="0"/>
        <v>2535</v>
      </c>
      <c r="G69" s="7">
        <v>13</v>
      </c>
      <c r="H69" s="8">
        <v>10</v>
      </c>
      <c r="I69" s="8">
        <v>6</v>
      </c>
      <c r="J69" s="8">
        <v>5</v>
      </c>
      <c r="K69" s="8">
        <v>2</v>
      </c>
      <c r="L69" s="8">
        <v>2</v>
      </c>
      <c r="M69" s="9">
        <v>3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1158</v>
      </c>
      <c r="D70" s="6">
        <v>1221</v>
      </c>
      <c r="E70" s="6">
        <v>1329</v>
      </c>
      <c r="F70" s="6">
        <f>SUM(D70:E70)</f>
        <v>2550</v>
      </c>
      <c r="G70" s="7">
        <v>17</v>
      </c>
      <c r="H70" s="8">
        <v>15</v>
      </c>
      <c r="I70" s="8">
        <v>6</v>
      </c>
      <c r="J70" s="8">
        <v>3</v>
      </c>
      <c r="K70" s="8">
        <v>1</v>
      </c>
      <c r="L70" s="8">
        <v>5</v>
      </c>
      <c r="M70" s="9">
        <v>0</v>
      </c>
      <c r="N70" s="10">
        <v>1</v>
      </c>
    </row>
    <row r="71" spans="1:14" ht="19.8" x14ac:dyDescent="0.4">
      <c r="A71" s="5" t="s">
        <v>73</v>
      </c>
      <c r="B71" s="6">
        <v>23</v>
      </c>
      <c r="C71" s="6">
        <v>1608</v>
      </c>
      <c r="D71" s="6">
        <v>1816</v>
      </c>
      <c r="E71" s="6">
        <v>1995</v>
      </c>
      <c r="F71" s="6">
        <f>SUM(D71:E71)</f>
        <v>3811</v>
      </c>
      <c r="G71" s="7">
        <v>21</v>
      </c>
      <c r="H71" s="8">
        <v>32</v>
      </c>
      <c r="I71" s="8">
        <v>11</v>
      </c>
      <c r="J71" s="8">
        <v>12</v>
      </c>
      <c r="K71" s="8">
        <v>2</v>
      </c>
      <c r="L71" s="8">
        <v>2</v>
      </c>
      <c r="M71" s="9">
        <v>1</v>
      </c>
      <c r="N71" s="10">
        <v>0</v>
      </c>
    </row>
    <row r="72" spans="1:14" ht="19.8" x14ac:dyDescent="0.4">
      <c r="A72" s="11" t="s">
        <v>74</v>
      </c>
      <c r="B72" s="6">
        <v>12</v>
      </c>
      <c r="C72" s="6">
        <v>832</v>
      </c>
      <c r="D72" s="6">
        <v>1045</v>
      </c>
      <c r="E72" s="6">
        <v>1071</v>
      </c>
      <c r="F72" s="6">
        <f>SUM(D72:E72)</f>
        <v>2116</v>
      </c>
      <c r="G72" s="7">
        <v>4</v>
      </c>
      <c r="H72" s="8">
        <v>21</v>
      </c>
      <c r="I72" s="8">
        <v>3</v>
      </c>
      <c r="J72" s="8">
        <v>2</v>
      </c>
      <c r="K72" s="8">
        <v>1</v>
      </c>
      <c r="L72" s="8">
        <v>6</v>
      </c>
      <c r="M72" s="9">
        <v>0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918</v>
      </c>
      <c r="D73" s="6">
        <v>921</v>
      </c>
      <c r="E73" s="6">
        <v>989</v>
      </c>
      <c r="F73" s="6">
        <f>SUM(D73:E73)</f>
        <v>1910</v>
      </c>
      <c r="G73" s="7">
        <v>8</v>
      </c>
      <c r="H73" s="8">
        <v>10</v>
      </c>
      <c r="I73" s="8">
        <v>3</v>
      </c>
      <c r="J73" s="8">
        <v>2</v>
      </c>
      <c r="K73" s="8">
        <v>0</v>
      </c>
      <c r="L73" s="8">
        <v>2</v>
      </c>
      <c r="M73" s="9">
        <v>0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76120</v>
      </c>
      <c r="D74" s="6">
        <f t="shared" si="1"/>
        <v>77092</v>
      </c>
      <c r="E74" s="6">
        <f t="shared" si="1"/>
        <v>85857</v>
      </c>
      <c r="F74" s="6">
        <f t="shared" si="1"/>
        <v>162949</v>
      </c>
      <c r="G74" s="6">
        <f t="shared" si="1"/>
        <v>1014</v>
      </c>
      <c r="H74" s="6">
        <f t="shared" si="1"/>
        <v>1141</v>
      </c>
      <c r="I74" s="6">
        <f t="shared" si="1"/>
        <v>538</v>
      </c>
      <c r="J74" s="6">
        <f t="shared" si="1"/>
        <v>538</v>
      </c>
      <c r="K74" s="6">
        <f>SUM(K5:K73)</f>
        <v>52</v>
      </c>
      <c r="L74" s="6">
        <f>SUM(L5:L73)</f>
        <v>182</v>
      </c>
      <c r="M74" s="12">
        <f>SUM(M5:M73)</f>
        <v>63</v>
      </c>
      <c r="N74" s="13">
        <f>SUM(N5:N73)</f>
        <v>25</v>
      </c>
    </row>
    <row r="75" spans="1:14" s="17" customFormat="1" ht="26.25" customHeight="1" x14ac:dyDescent="0.3">
      <c r="A75" s="63" t="s">
        <v>77</v>
      </c>
      <c r="B75" s="64"/>
      <c r="C75" s="14">
        <f>C74</f>
        <v>76120</v>
      </c>
      <c r="D75" s="14" t="s">
        <v>78</v>
      </c>
      <c r="E75" s="14" t="s">
        <v>79</v>
      </c>
      <c r="F75" s="14"/>
      <c r="G75" s="14">
        <f>F74</f>
        <v>162949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2678</v>
      </c>
      <c r="F76" s="21">
        <f>MAX(F5:F73)</f>
        <v>5574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83</v>
      </c>
      <c r="E77" s="29">
        <f>MIN(C5:C73)</f>
        <v>246</v>
      </c>
      <c r="F77" s="30">
        <f>MIN(F5:F73)</f>
        <v>522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925</v>
      </c>
      <c r="D78" s="76" t="s">
        <v>80</v>
      </c>
      <c r="E78" s="31" t="s">
        <v>87</v>
      </c>
      <c r="F78" s="31"/>
      <c r="G78" s="31">
        <v>478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447</v>
      </c>
      <c r="H79" s="36" t="s">
        <v>80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52</v>
      </c>
      <c r="D80" s="14" t="s">
        <v>80</v>
      </c>
      <c r="E80" s="78" t="s">
        <v>131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182</v>
      </c>
      <c r="D81" s="14" t="s">
        <v>80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63</v>
      </c>
      <c r="D82" s="14" t="s">
        <v>94</v>
      </c>
      <c r="E82" s="14" t="s">
        <v>116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25</v>
      </c>
      <c r="D83" s="14" t="s">
        <v>94</v>
      </c>
      <c r="E83" s="14" t="s">
        <v>117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1014</v>
      </c>
      <c r="D84" s="14" t="s">
        <v>80</v>
      </c>
      <c r="E84" s="14" t="s">
        <v>108</v>
      </c>
      <c r="F84" s="14"/>
      <c r="G84" s="14">
        <f>H74</f>
        <v>1141</v>
      </c>
      <c r="H84" s="14" t="s">
        <v>80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tr">
        <f>IF(C85&gt;0," 本月戶數增加","本月戶數減少")</f>
        <v xml:space="preserve"> 本月戶數增加</v>
      </c>
      <c r="B85" s="68"/>
      <c r="C85" s="49">
        <f>C74-'11401'!C74</f>
        <v>352</v>
      </c>
      <c r="D85" s="50" t="str">
        <f>IF(E85&gt;0,"男增加","男減少")</f>
        <v>男減少</v>
      </c>
      <c r="E85" s="51">
        <f>D74-'11401'!D74</f>
        <v>-138</v>
      </c>
      <c r="F85" s="50" t="str">
        <f>IF(G85&gt;0,"女增加","女減少")</f>
        <v>女減少</v>
      </c>
      <c r="G85" s="51">
        <f>E74-'11401'!E74</f>
        <v>-119</v>
      </c>
      <c r="H85" s="52"/>
      <c r="I85" s="68" t="str">
        <f>IF(K85&gt;0,"總人口數增加","總人口數減少")</f>
        <v>總人口數減少</v>
      </c>
      <c r="J85" s="68"/>
      <c r="K85" s="51">
        <f>F74-'11401'!F74</f>
        <v>-257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A76:B76"/>
    <mergeCell ref="A1:N1"/>
    <mergeCell ref="K2:N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A75:B75"/>
    <mergeCell ref="I85:J85"/>
    <mergeCell ref="A86:D86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119" zoomScaleNormal="119" workbookViewId="0">
      <pane ySplit="4" topLeftCell="A65" activePane="bottomLeft" state="frozen"/>
      <selection pane="bottomLeft" activeCell="E80" sqref="E80:N80"/>
    </sheetView>
  </sheetViews>
  <sheetFormatPr defaultRowHeight="16.2" x14ac:dyDescent="0.3"/>
  <cols>
    <col min="1" max="1" width="9.6640625" style="4" customWidth="1"/>
    <col min="2" max="2" width="12.21875" customWidth="1"/>
    <col min="3" max="3" width="11.33203125" customWidth="1"/>
    <col min="4" max="6" width="9.6640625" customWidth="1"/>
    <col min="7" max="10" width="8.6640625" customWidth="1"/>
    <col min="11" max="14" width="7.6640625" customWidth="1"/>
  </cols>
  <sheetData>
    <row r="1" spans="1:15" ht="44.25" customHeight="1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5" ht="28.5" customHeight="1" x14ac:dyDescent="0.3">
      <c r="A2" s="1"/>
      <c r="J2" s="2"/>
      <c r="K2" s="87" t="s">
        <v>112</v>
      </c>
      <c r="L2" s="87"/>
      <c r="M2" s="87"/>
      <c r="N2" s="88"/>
    </row>
    <row r="3" spans="1:15" ht="19.8" customHeight="1" x14ac:dyDescent="0.4">
      <c r="A3" s="89" t="s">
        <v>0</v>
      </c>
      <c r="B3" s="81" t="s">
        <v>1</v>
      </c>
      <c r="C3" s="81" t="s">
        <v>2</v>
      </c>
      <c r="D3" s="90" t="s">
        <v>3</v>
      </c>
      <c r="E3" s="91"/>
      <c r="F3" s="91"/>
      <c r="G3" s="80" t="s">
        <v>100</v>
      </c>
      <c r="H3" s="80" t="s">
        <v>101</v>
      </c>
      <c r="I3" s="80" t="s">
        <v>105</v>
      </c>
      <c r="J3" s="80" t="s">
        <v>102</v>
      </c>
      <c r="K3" s="80" t="s">
        <v>103</v>
      </c>
      <c r="L3" s="80" t="s">
        <v>104</v>
      </c>
      <c r="M3" s="82" t="s">
        <v>98</v>
      </c>
      <c r="N3" s="83" t="s">
        <v>99</v>
      </c>
    </row>
    <row r="4" spans="1:15" s="4" customFormat="1" ht="19.8" x14ac:dyDescent="0.4">
      <c r="A4" s="89"/>
      <c r="B4" s="81"/>
      <c r="C4" s="81"/>
      <c r="D4" s="3" t="s">
        <v>4</v>
      </c>
      <c r="E4" s="3" t="s">
        <v>5</v>
      </c>
      <c r="F4" s="3" t="s">
        <v>6</v>
      </c>
      <c r="G4" s="81"/>
      <c r="H4" s="81"/>
      <c r="I4" s="81"/>
      <c r="J4" s="81"/>
      <c r="K4" s="81"/>
      <c r="L4" s="81"/>
      <c r="M4" s="82"/>
      <c r="N4" s="83"/>
    </row>
    <row r="5" spans="1:15" ht="19.8" x14ac:dyDescent="0.4">
      <c r="A5" s="5" t="s">
        <v>7</v>
      </c>
      <c r="B5" s="6">
        <v>6</v>
      </c>
      <c r="C5" s="6">
        <v>345</v>
      </c>
      <c r="D5" s="6">
        <v>306</v>
      </c>
      <c r="E5" s="6">
        <v>380</v>
      </c>
      <c r="F5" s="6">
        <f>SUM(D5:E5)</f>
        <v>686</v>
      </c>
      <c r="G5" s="7">
        <v>8</v>
      </c>
      <c r="H5" s="8">
        <v>9</v>
      </c>
      <c r="I5" s="8">
        <v>1</v>
      </c>
      <c r="J5" s="8">
        <v>0</v>
      </c>
      <c r="K5" s="8">
        <v>0</v>
      </c>
      <c r="L5" s="8">
        <v>1</v>
      </c>
      <c r="M5" s="9">
        <v>0</v>
      </c>
      <c r="N5" s="10">
        <v>0</v>
      </c>
    </row>
    <row r="6" spans="1:15" ht="19.8" x14ac:dyDescent="0.4">
      <c r="A6" s="11" t="s">
        <v>8</v>
      </c>
      <c r="B6" s="6">
        <v>14</v>
      </c>
      <c r="C6" s="6">
        <v>909</v>
      </c>
      <c r="D6" s="6">
        <v>761</v>
      </c>
      <c r="E6" s="6">
        <v>901</v>
      </c>
      <c r="F6" s="6">
        <f t="shared" ref="F6:F69" si="0">SUM(D6:E6)</f>
        <v>1662</v>
      </c>
      <c r="G6" s="7">
        <v>13</v>
      </c>
      <c r="H6" s="8">
        <v>9</v>
      </c>
      <c r="I6" s="8">
        <v>7</v>
      </c>
      <c r="J6" s="8">
        <v>8</v>
      </c>
      <c r="K6" s="8">
        <v>1</v>
      </c>
      <c r="L6" s="8">
        <v>0</v>
      </c>
      <c r="M6" s="9">
        <v>1</v>
      </c>
      <c r="N6" s="10">
        <v>0</v>
      </c>
    </row>
    <row r="7" spans="1:15" ht="19.8" x14ac:dyDescent="0.4">
      <c r="A7" s="5" t="s">
        <v>9</v>
      </c>
      <c r="B7" s="6">
        <v>13</v>
      </c>
      <c r="C7" s="6">
        <v>562</v>
      </c>
      <c r="D7" s="6">
        <v>582</v>
      </c>
      <c r="E7" s="6">
        <v>612</v>
      </c>
      <c r="F7" s="6">
        <f t="shared" si="0"/>
        <v>1194</v>
      </c>
      <c r="G7" s="7">
        <v>0</v>
      </c>
      <c r="H7" s="8">
        <v>0</v>
      </c>
      <c r="I7" s="8">
        <v>0</v>
      </c>
      <c r="J7" s="8">
        <v>0</v>
      </c>
      <c r="K7" s="8">
        <v>0</v>
      </c>
      <c r="L7" s="8">
        <v>2</v>
      </c>
      <c r="M7" s="9">
        <v>1</v>
      </c>
      <c r="N7" s="10">
        <v>1</v>
      </c>
    </row>
    <row r="8" spans="1:15" ht="19.8" x14ac:dyDescent="0.4">
      <c r="A8" s="11" t="s">
        <v>10</v>
      </c>
      <c r="B8" s="6">
        <v>10</v>
      </c>
      <c r="C8" s="6">
        <v>829</v>
      </c>
      <c r="D8" s="6">
        <v>780</v>
      </c>
      <c r="E8" s="6">
        <v>911</v>
      </c>
      <c r="F8" s="6">
        <f t="shared" si="0"/>
        <v>1691</v>
      </c>
      <c r="G8" s="7">
        <v>6</v>
      </c>
      <c r="H8" s="8">
        <v>5</v>
      </c>
      <c r="I8" s="8">
        <v>0</v>
      </c>
      <c r="J8" s="8">
        <v>2</v>
      </c>
      <c r="K8" s="8">
        <v>0</v>
      </c>
      <c r="L8" s="8">
        <v>0</v>
      </c>
      <c r="M8" s="9">
        <v>1</v>
      </c>
      <c r="N8" s="10">
        <v>1</v>
      </c>
    </row>
    <row r="9" spans="1:15" ht="19.8" x14ac:dyDescent="0.4">
      <c r="A9" s="5" t="s">
        <v>11</v>
      </c>
      <c r="B9" s="6">
        <v>7</v>
      </c>
      <c r="C9" s="6">
        <v>781</v>
      </c>
      <c r="D9" s="6">
        <v>686</v>
      </c>
      <c r="E9" s="6">
        <v>835</v>
      </c>
      <c r="F9" s="6">
        <f t="shared" si="0"/>
        <v>1521</v>
      </c>
      <c r="G9" s="7">
        <v>5</v>
      </c>
      <c r="H9" s="8">
        <v>4</v>
      </c>
      <c r="I9" s="8">
        <v>1</v>
      </c>
      <c r="J9" s="8">
        <v>6</v>
      </c>
      <c r="K9" s="8">
        <v>0</v>
      </c>
      <c r="L9" s="8">
        <v>1</v>
      </c>
      <c r="M9" s="9">
        <v>0</v>
      </c>
      <c r="N9" s="10">
        <v>0</v>
      </c>
    </row>
    <row r="10" spans="1:15" ht="19.8" x14ac:dyDescent="0.4">
      <c r="A10" s="11" t="s">
        <v>12</v>
      </c>
      <c r="B10" s="6">
        <v>11</v>
      </c>
      <c r="C10" s="6">
        <v>738</v>
      </c>
      <c r="D10" s="6">
        <v>688</v>
      </c>
      <c r="E10" s="6">
        <v>772</v>
      </c>
      <c r="F10" s="6">
        <f t="shared" si="0"/>
        <v>1460</v>
      </c>
      <c r="G10" s="7">
        <v>10</v>
      </c>
      <c r="H10" s="8">
        <v>3</v>
      </c>
      <c r="I10" s="8">
        <v>1</v>
      </c>
      <c r="J10" s="8">
        <v>7</v>
      </c>
      <c r="K10" s="8">
        <v>0</v>
      </c>
      <c r="L10" s="8">
        <v>1</v>
      </c>
      <c r="M10" s="9">
        <v>0</v>
      </c>
      <c r="N10" s="10">
        <v>0</v>
      </c>
    </row>
    <row r="11" spans="1:15" ht="19.8" x14ac:dyDescent="0.4">
      <c r="A11" s="5" t="s">
        <v>13</v>
      </c>
      <c r="B11" s="6">
        <v>13</v>
      </c>
      <c r="C11" s="6">
        <v>1114</v>
      </c>
      <c r="D11" s="6">
        <v>928</v>
      </c>
      <c r="E11" s="6">
        <v>1137</v>
      </c>
      <c r="F11" s="6">
        <f t="shared" si="0"/>
        <v>2065</v>
      </c>
      <c r="G11" s="7">
        <v>22</v>
      </c>
      <c r="H11" s="8">
        <v>12</v>
      </c>
      <c r="I11" s="8">
        <v>10</v>
      </c>
      <c r="J11" s="8">
        <v>8</v>
      </c>
      <c r="K11" s="8">
        <v>3</v>
      </c>
      <c r="L11" s="8">
        <v>2</v>
      </c>
      <c r="M11" s="9">
        <v>1</v>
      </c>
      <c r="N11" s="10">
        <v>1</v>
      </c>
    </row>
    <row r="12" spans="1:15" ht="19.8" x14ac:dyDescent="0.4">
      <c r="A12" s="11" t="s">
        <v>14</v>
      </c>
      <c r="B12" s="6">
        <v>7</v>
      </c>
      <c r="C12" s="6">
        <v>245</v>
      </c>
      <c r="D12" s="6">
        <v>246</v>
      </c>
      <c r="E12" s="6">
        <v>275</v>
      </c>
      <c r="F12" s="6">
        <f t="shared" si="0"/>
        <v>521</v>
      </c>
      <c r="G12" s="7">
        <v>1</v>
      </c>
      <c r="H12" s="8">
        <v>3</v>
      </c>
      <c r="I12" s="8">
        <v>0</v>
      </c>
      <c r="J12" s="8">
        <v>0</v>
      </c>
      <c r="K12" s="8">
        <v>0</v>
      </c>
      <c r="L12" s="8">
        <v>1</v>
      </c>
      <c r="M12" s="9">
        <v>1</v>
      </c>
      <c r="N12" s="10">
        <v>0</v>
      </c>
    </row>
    <row r="13" spans="1:15" ht="19.8" x14ac:dyDescent="0.4">
      <c r="A13" s="5" t="s">
        <v>15</v>
      </c>
      <c r="B13" s="6">
        <v>14</v>
      </c>
      <c r="C13" s="6">
        <v>1051</v>
      </c>
      <c r="D13" s="6">
        <v>974</v>
      </c>
      <c r="E13" s="6">
        <v>1099</v>
      </c>
      <c r="F13" s="6">
        <f t="shared" si="0"/>
        <v>2073</v>
      </c>
      <c r="G13" s="7">
        <v>14</v>
      </c>
      <c r="H13" s="8">
        <v>7</v>
      </c>
      <c r="I13" s="8">
        <v>8</v>
      </c>
      <c r="J13" s="8">
        <v>1</v>
      </c>
      <c r="K13" s="8">
        <v>0</v>
      </c>
      <c r="L13" s="8">
        <v>1</v>
      </c>
      <c r="M13" s="9">
        <v>0</v>
      </c>
      <c r="N13" s="10">
        <v>2</v>
      </c>
    </row>
    <row r="14" spans="1:15" ht="19.8" x14ac:dyDescent="0.4">
      <c r="A14" s="11" t="s">
        <v>16</v>
      </c>
      <c r="B14" s="6">
        <v>19</v>
      </c>
      <c r="C14" s="6">
        <v>2337</v>
      </c>
      <c r="D14" s="6">
        <v>1944</v>
      </c>
      <c r="E14" s="6">
        <v>2321</v>
      </c>
      <c r="F14" s="6">
        <f t="shared" si="0"/>
        <v>4265</v>
      </c>
      <c r="G14" s="7">
        <v>39</v>
      </c>
      <c r="H14" s="8">
        <v>22</v>
      </c>
      <c r="I14" s="8">
        <v>14</v>
      </c>
      <c r="J14" s="8">
        <v>11</v>
      </c>
      <c r="K14" s="8">
        <v>1</v>
      </c>
      <c r="L14" s="8">
        <v>3</v>
      </c>
      <c r="M14" s="9">
        <v>0</v>
      </c>
      <c r="N14" s="10">
        <v>0</v>
      </c>
    </row>
    <row r="15" spans="1:15" ht="19.8" x14ac:dyDescent="0.4">
      <c r="A15" s="5" t="s">
        <v>17</v>
      </c>
      <c r="B15" s="6">
        <v>10</v>
      </c>
      <c r="C15" s="6">
        <v>428</v>
      </c>
      <c r="D15" s="6">
        <v>459</v>
      </c>
      <c r="E15" s="6">
        <v>488</v>
      </c>
      <c r="F15" s="6">
        <f t="shared" si="0"/>
        <v>947</v>
      </c>
      <c r="G15" s="7">
        <v>1</v>
      </c>
      <c r="H15" s="8">
        <v>1</v>
      </c>
      <c r="I15" s="8">
        <v>0</v>
      </c>
      <c r="J15" s="8">
        <v>1</v>
      </c>
      <c r="K15" s="8">
        <v>2</v>
      </c>
      <c r="L15" s="8">
        <v>1</v>
      </c>
      <c r="M15" s="9">
        <v>0</v>
      </c>
      <c r="N15" s="10">
        <v>0</v>
      </c>
    </row>
    <row r="16" spans="1:15" ht="19.8" x14ac:dyDescent="0.4">
      <c r="A16" s="11" t="s">
        <v>18</v>
      </c>
      <c r="B16" s="6">
        <v>15</v>
      </c>
      <c r="C16" s="6">
        <v>815</v>
      </c>
      <c r="D16" s="6">
        <v>707</v>
      </c>
      <c r="E16" s="6">
        <v>800</v>
      </c>
      <c r="F16" s="6">
        <f t="shared" si="0"/>
        <v>1507</v>
      </c>
      <c r="G16" s="7">
        <v>6</v>
      </c>
      <c r="H16" s="8">
        <v>9</v>
      </c>
      <c r="I16" s="8">
        <v>6</v>
      </c>
      <c r="J16" s="8">
        <v>1</v>
      </c>
      <c r="K16" s="8">
        <v>0</v>
      </c>
      <c r="L16" s="8">
        <v>0</v>
      </c>
      <c r="M16" s="9">
        <v>0</v>
      </c>
      <c r="N16" s="10">
        <v>0</v>
      </c>
      <c r="O16" s="56"/>
    </row>
    <row r="17" spans="1:14" ht="19.8" x14ac:dyDescent="0.4">
      <c r="A17" s="5" t="s">
        <v>19</v>
      </c>
      <c r="B17" s="6">
        <v>18</v>
      </c>
      <c r="C17" s="6">
        <v>933</v>
      </c>
      <c r="D17" s="6">
        <v>873</v>
      </c>
      <c r="E17" s="6">
        <v>957</v>
      </c>
      <c r="F17" s="6">
        <f t="shared" si="0"/>
        <v>1830</v>
      </c>
      <c r="G17" s="7">
        <v>10</v>
      </c>
      <c r="H17" s="8">
        <v>9</v>
      </c>
      <c r="I17" s="8">
        <v>5</v>
      </c>
      <c r="J17" s="8">
        <v>7</v>
      </c>
      <c r="K17" s="8">
        <v>0</v>
      </c>
      <c r="L17" s="8">
        <v>2</v>
      </c>
      <c r="M17" s="9">
        <v>0</v>
      </c>
      <c r="N17" s="10">
        <v>0</v>
      </c>
    </row>
    <row r="18" spans="1:14" ht="19.8" x14ac:dyDescent="0.4">
      <c r="A18" s="11" t="s">
        <v>20</v>
      </c>
      <c r="B18" s="6">
        <v>15</v>
      </c>
      <c r="C18" s="6">
        <v>649</v>
      </c>
      <c r="D18" s="6">
        <v>603</v>
      </c>
      <c r="E18" s="6">
        <v>682</v>
      </c>
      <c r="F18" s="6">
        <f t="shared" si="0"/>
        <v>1285</v>
      </c>
      <c r="G18" s="7">
        <v>2</v>
      </c>
      <c r="H18" s="8">
        <v>3</v>
      </c>
      <c r="I18" s="8">
        <v>2</v>
      </c>
      <c r="J18" s="8">
        <v>1</v>
      </c>
      <c r="K18" s="8">
        <v>1</v>
      </c>
      <c r="L18" s="8">
        <v>2</v>
      </c>
      <c r="M18" s="9">
        <v>0</v>
      </c>
      <c r="N18" s="10">
        <v>1</v>
      </c>
    </row>
    <row r="19" spans="1:14" ht="19.8" x14ac:dyDescent="0.4">
      <c r="A19" s="5" t="s">
        <v>21</v>
      </c>
      <c r="B19" s="6">
        <v>23</v>
      </c>
      <c r="C19" s="6">
        <v>814</v>
      </c>
      <c r="D19" s="6">
        <v>910</v>
      </c>
      <c r="E19" s="6">
        <v>906</v>
      </c>
      <c r="F19" s="6">
        <f t="shared" si="0"/>
        <v>1816</v>
      </c>
      <c r="G19" s="7">
        <v>12</v>
      </c>
      <c r="H19" s="8">
        <v>3</v>
      </c>
      <c r="I19" s="8">
        <v>1</v>
      </c>
      <c r="J19" s="8">
        <v>4</v>
      </c>
      <c r="K19" s="8">
        <v>5</v>
      </c>
      <c r="L19" s="8">
        <v>4</v>
      </c>
      <c r="M19" s="9">
        <v>0</v>
      </c>
      <c r="N19" s="10">
        <v>0</v>
      </c>
    </row>
    <row r="20" spans="1:14" ht="19.8" x14ac:dyDescent="0.4">
      <c r="A20" s="11" t="s">
        <v>22</v>
      </c>
      <c r="B20" s="6">
        <v>19</v>
      </c>
      <c r="C20" s="6">
        <v>543</v>
      </c>
      <c r="D20" s="6">
        <v>552</v>
      </c>
      <c r="E20" s="6">
        <v>616</v>
      </c>
      <c r="F20" s="6">
        <f t="shared" si="0"/>
        <v>1168</v>
      </c>
      <c r="G20" s="7">
        <v>2</v>
      </c>
      <c r="H20" s="8">
        <v>5</v>
      </c>
      <c r="I20" s="8">
        <v>2</v>
      </c>
      <c r="J20" s="8">
        <v>3</v>
      </c>
      <c r="K20" s="8">
        <v>0</v>
      </c>
      <c r="L20" s="8">
        <v>3</v>
      </c>
      <c r="M20" s="9">
        <v>0</v>
      </c>
      <c r="N20" s="10">
        <v>0</v>
      </c>
    </row>
    <row r="21" spans="1:14" ht="19.8" x14ac:dyDescent="0.4">
      <c r="A21" s="5" t="s">
        <v>23</v>
      </c>
      <c r="B21" s="6">
        <v>25</v>
      </c>
      <c r="C21" s="6">
        <v>1532</v>
      </c>
      <c r="D21" s="6">
        <v>1412</v>
      </c>
      <c r="E21" s="6">
        <v>1666</v>
      </c>
      <c r="F21" s="6">
        <f t="shared" si="0"/>
        <v>3078</v>
      </c>
      <c r="G21" s="7">
        <v>9</v>
      </c>
      <c r="H21" s="8">
        <v>12</v>
      </c>
      <c r="I21" s="8">
        <v>4</v>
      </c>
      <c r="J21" s="8">
        <v>10</v>
      </c>
      <c r="K21" s="8">
        <v>1</v>
      </c>
      <c r="L21" s="8">
        <v>5</v>
      </c>
      <c r="M21" s="9">
        <v>0</v>
      </c>
      <c r="N21" s="10">
        <v>0</v>
      </c>
    </row>
    <row r="22" spans="1:14" ht="19.8" x14ac:dyDescent="0.4">
      <c r="A22" s="11" t="s">
        <v>24</v>
      </c>
      <c r="B22" s="6">
        <v>22</v>
      </c>
      <c r="C22" s="6">
        <v>1032</v>
      </c>
      <c r="D22" s="6">
        <v>1017</v>
      </c>
      <c r="E22" s="6">
        <v>1176</v>
      </c>
      <c r="F22" s="6">
        <f t="shared" si="0"/>
        <v>2193</v>
      </c>
      <c r="G22" s="7">
        <v>3</v>
      </c>
      <c r="H22" s="8">
        <v>8</v>
      </c>
      <c r="I22" s="8">
        <v>5</v>
      </c>
      <c r="J22" s="8">
        <v>5</v>
      </c>
      <c r="K22" s="8">
        <v>0</v>
      </c>
      <c r="L22" s="8">
        <v>2</v>
      </c>
      <c r="M22" s="9">
        <v>0</v>
      </c>
      <c r="N22" s="10">
        <v>0</v>
      </c>
    </row>
    <row r="23" spans="1:14" ht="19.8" x14ac:dyDescent="0.4">
      <c r="A23" s="5" t="s">
        <v>25</v>
      </c>
      <c r="B23" s="6">
        <v>29</v>
      </c>
      <c r="C23" s="6">
        <v>1657</v>
      </c>
      <c r="D23" s="6">
        <v>1558</v>
      </c>
      <c r="E23" s="6">
        <v>1756</v>
      </c>
      <c r="F23" s="6">
        <f t="shared" si="0"/>
        <v>3314</v>
      </c>
      <c r="G23" s="7">
        <v>10</v>
      </c>
      <c r="H23" s="8">
        <v>10</v>
      </c>
      <c r="I23" s="8">
        <v>2</v>
      </c>
      <c r="J23" s="8">
        <v>4</v>
      </c>
      <c r="K23" s="8">
        <v>1</v>
      </c>
      <c r="L23" s="8">
        <v>3</v>
      </c>
      <c r="M23" s="9">
        <v>1</v>
      </c>
      <c r="N23" s="10">
        <v>1</v>
      </c>
    </row>
    <row r="24" spans="1:14" ht="19.8" x14ac:dyDescent="0.4">
      <c r="A24" s="11" t="s">
        <v>26</v>
      </c>
      <c r="B24" s="6">
        <v>20</v>
      </c>
      <c r="C24" s="6">
        <v>904</v>
      </c>
      <c r="D24" s="6">
        <v>1003</v>
      </c>
      <c r="E24" s="6">
        <v>1027</v>
      </c>
      <c r="F24" s="6">
        <f t="shared" si="0"/>
        <v>2030</v>
      </c>
      <c r="G24" s="7">
        <v>2</v>
      </c>
      <c r="H24" s="8">
        <v>2</v>
      </c>
      <c r="I24" s="8">
        <v>4</v>
      </c>
      <c r="J24" s="8">
        <v>7</v>
      </c>
      <c r="K24" s="8">
        <v>2</v>
      </c>
      <c r="L24" s="8">
        <v>2</v>
      </c>
      <c r="M24" s="9">
        <v>0</v>
      </c>
      <c r="N24" s="10">
        <v>1</v>
      </c>
    </row>
    <row r="25" spans="1:14" ht="19.8" x14ac:dyDescent="0.4">
      <c r="A25" s="5" t="s">
        <v>27</v>
      </c>
      <c r="B25" s="6">
        <v>9</v>
      </c>
      <c r="C25" s="6">
        <v>1857</v>
      </c>
      <c r="D25" s="6">
        <v>1622</v>
      </c>
      <c r="E25" s="6">
        <v>1387</v>
      </c>
      <c r="F25" s="6">
        <f t="shared" si="0"/>
        <v>3009</v>
      </c>
      <c r="G25" s="7">
        <v>6</v>
      </c>
      <c r="H25" s="8">
        <v>16</v>
      </c>
      <c r="I25" s="8">
        <v>16</v>
      </c>
      <c r="J25" s="8">
        <v>2</v>
      </c>
      <c r="K25" s="8">
        <v>2</v>
      </c>
      <c r="L25" s="8">
        <v>3</v>
      </c>
      <c r="M25" s="9">
        <v>0</v>
      </c>
      <c r="N25" s="10">
        <v>1</v>
      </c>
    </row>
    <row r="26" spans="1:14" ht="19.8" x14ac:dyDescent="0.4">
      <c r="A26" s="11" t="s">
        <v>28</v>
      </c>
      <c r="B26" s="6">
        <v>21</v>
      </c>
      <c r="C26" s="6">
        <v>1975</v>
      </c>
      <c r="D26" s="6">
        <v>1882</v>
      </c>
      <c r="E26" s="6">
        <v>2195</v>
      </c>
      <c r="F26" s="6">
        <f t="shared" si="0"/>
        <v>4077</v>
      </c>
      <c r="G26" s="7">
        <v>15</v>
      </c>
      <c r="H26" s="8">
        <v>12</v>
      </c>
      <c r="I26" s="8">
        <v>6</v>
      </c>
      <c r="J26" s="8">
        <v>4</v>
      </c>
      <c r="K26" s="8">
        <v>3</v>
      </c>
      <c r="L26" s="8">
        <v>2</v>
      </c>
      <c r="M26" s="9">
        <v>1</v>
      </c>
      <c r="N26" s="10">
        <v>2</v>
      </c>
    </row>
    <row r="27" spans="1:14" ht="19.8" x14ac:dyDescent="0.4">
      <c r="A27" s="5" t="s">
        <v>29</v>
      </c>
      <c r="B27" s="6">
        <v>13</v>
      </c>
      <c r="C27" s="6">
        <v>1177</v>
      </c>
      <c r="D27" s="6">
        <v>1360</v>
      </c>
      <c r="E27" s="6">
        <v>1616</v>
      </c>
      <c r="F27" s="6">
        <f t="shared" si="0"/>
        <v>2976</v>
      </c>
      <c r="G27" s="7">
        <v>9</v>
      </c>
      <c r="H27" s="8">
        <v>7</v>
      </c>
      <c r="I27" s="8">
        <v>7</v>
      </c>
      <c r="J27" s="8">
        <v>6</v>
      </c>
      <c r="K27" s="8">
        <v>0</v>
      </c>
      <c r="L27" s="8">
        <v>1</v>
      </c>
      <c r="M27" s="9">
        <v>0</v>
      </c>
      <c r="N27" s="10">
        <v>1</v>
      </c>
    </row>
    <row r="28" spans="1:14" ht="19.8" x14ac:dyDescent="0.4">
      <c r="A28" s="11" t="s">
        <v>30</v>
      </c>
      <c r="B28" s="6">
        <v>16</v>
      </c>
      <c r="C28" s="6">
        <v>1135</v>
      </c>
      <c r="D28" s="6">
        <v>1308</v>
      </c>
      <c r="E28" s="6">
        <v>1563</v>
      </c>
      <c r="F28" s="6">
        <f t="shared" si="0"/>
        <v>2871</v>
      </c>
      <c r="G28" s="7">
        <v>10</v>
      </c>
      <c r="H28" s="8">
        <v>12</v>
      </c>
      <c r="I28" s="8">
        <v>10</v>
      </c>
      <c r="J28" s="8">
        <v>6</v>
      </c>
      <c r="K28" s="8">
        <v>0</v>
      </c>
      <c r="L28" s="8">
        <v>1</v>
      </c>
      <c r="M28" s="9">
        <v>1</v>
      </c>
      <c r="N28" s="10">
        <v>0</v>
      </c>
    </row>
    <row r="29" spans="1:14" ht="19.8" x14ac:dyDescent="0.4">
      <c r="A29" s="5" t="s">
        <v>31</v>
      </c>
      <c r="B29" s="6">
        <v>13</v>
      </c>
      <c r="C29" s="6">
        <v>921</v>
      </c>
      <c r="D29" s="6">
        <v>953</v>
      </c>
      <c r="E29" s="6">
        <v>1156</v>
      </c>
      <c r="F29" s="6">
        <f t="shared" si="0"/>
        <v>2109</v>
      </c>
      <c r="G29" s="7">
        <v>13</v>
      </c>
      <c r="H29" s="8">
        <v>5</v>
      </c>
      <c r="I29" s="8">
        <v>10</v>
      </c>
      <c r="J29" s="8">
        <v>5</v>
      </c>
      <c r="K29" s="8">
        <v>0</v>
      </c>
      <c r="L29" s="8">
        <v>1</v>
      </c>
      <c r="M29" s="9">
        <v>0</v>
      </c>
      <c r="N29" s="10">
        <v>0</v>
      </c>
    </row>
    <row r="30" spans="1:14" ht="19.8" x14ac:dyDescent="0.4">
      <c r="A30" s="11" t="s">
        <v>32</v>
      </c>
      <c r="B30" s="6">
        <v>10</v>
      </c>
      <c r="C30" s="6">
        <v>311</v>
      </c>
      <c r="D30" s="6">
        <v>356</v>
      </c>
      <c r="E30" s="6">
        <v>351</v>
      </c>
      <c r="F30" s="6">
        <f t="shared" si="0"/>
        <v>707</v>
      </c>
      <c r="G30" s="7">
        <v>0</v>
      </c>
      <c r="H30" s="8">
        <v>6</v>
      </c>
      <c r="I30" s="8">
        <v>0</v>
      </c>
      <c r="J30" s="8">
        <v>1</v>
      </c>
      <c r="K30" s="8">
        <v>0</v>
      </c>
      <c r="L30" s="8">
        <v>1</v>
      </c>
      <c r="M30" s="9">
        <v>0</v>
      </c>
      <c r="N30" s="10">
        <v>0</v>
      </c>
    </row>
    <row r="31" spans="1:14" ht="19.8" x14ac:dyDescent="0.4">
      <c r="A31" s="5" t="s">
        <v>33</v>
      </c>
      <c r="B31" s="6">
        <v>18</v>
      </c>
      <c r="C31" s="6">
        <v>610</v>
      </c>
      <c r="D31" s="6">
        <v>639</v>
      </c>
      <c r="E31" s="6">
        <v>641</v>
      </c>
      <c r="F31" s="6">
        <f t="shared" si="0"/>
        <v>1280</v>
      </c>
      <c r="G31" s="7">
        <v>2</v>
      </c>
      <c r="H31" s="8">
        <v>9</v>
      </c>
      <c r="I31" s="8">
        <v>0</v>
      </c>
      <c r="J31" s="8">
        <v>1</v>
      </c>
      <c r="K31" s="8">
        <v>0</v>
      </c>
      <c r="L31" s="8">
        <v>0</v>
      </c>
      <c r="M31" s="9">
        <v>0</v>
      </c>
      <c r="N31" s="10">
        <v>1</v>
      </c>
    </row>
    <row r="32" spans="1:14" ht="19.8" x14ac:dyDescent="0.4">
      <c r="A32" s="11" t="s">
        <v>34</v>
      </c>
      <c r="B32" s="6">
        <v>25</v>
      </c>
      <c r="C32" s="6">
        <v>1216</v>
      </c>
      <c r="D32" s="6">
        <v>1308</v>
      </c>
      <c r="E32" s="6">
        <v>1453</v>
      </c>
      <c r="F32" s="6">
        <f t="shared" si="0"/>
        <v>2761</v>
      </c>
      <c r="G32" s="7">
        <v>13</v>
      </c>
      <c r="H32" s="8">
        <v>9</v>
      </c>
      <c r="I32" s="8">
        <v>3</v>
      </c>
      <c r="J32" s="8">
        <v>2</v>
      </c>
      <c r="K32" s="8">
        <v>0</v>
      </c>
      <c r="L32" s="8">
        <v>0</v>
      </c>
      <c r="M32" s="9">
        <v>0</v>
      </c>
      <c r="N32" s="10">
        <v>1</v>
      </c>
    </row>
    <row r="33" spans="1:14" ht="19.8" x14ac:dyDescent="0.4">
      <c r="A33" s="5" t="s">
        <v>35</v>
      </c>
      <c r="B33" s="6">
        <v>16</v>
      </c>
      <c r="C33" s="6">
        <v>748</v>
      </c>
      <c r="D33" s="6">
        <v>739</v>
      </c>
      <c r="E33" s="6">
        <v>829</v>
      </c>
      <c r="F33" s="6">
        <f t="shared" si="0"/>
        <v>1568</v>
      </c>
      <c r="G33" s="7">
        <v>5</v>
      </c>
      <c r="H33" s="8">
        <v>5</v>
      </c>
      <c r="I33" s="8">
        <v>1</v>
      </c>
      <c r="J33" s="8">
        <v>0</v>
      </c>
      <c r="K33" s="8">
        <v>0</v>
      </c>
      <c r="L33" s="8">
        <v>2</v>
      </c>
      <c r="M33" s="9">
        <v>1</v>
      </c>
      <c r="N33" s="10">
        <v>0</v>
      </c>
    </row>
    <row r="34" spans="1:14" ht="19.8" x14ac:dyDescent="0.4">
      <c r="A34" s="11" t="s">
        <v>36</v>
      </c>
      <c r="B34" s="6">
        <v>24</v>
      </c>
      <c r="C34" s="6">
        <v>1351</v>
      </c>
      <c r="D34" s="6">
        <v>1385</v>
      </c>
      <c r="E34" s="6">
        <v>1482</v>
      </c>
      <c r="F34" s="6">
        <f t="shared" si="0"/>
        <v>2867</v>
      </c>
      <c r="G34" s="7">
        <v>14</v>
      </c>
      <c r="H34" s="8">
        <v>16</v>
      </c>
      <c r="I34" s="8">
        <v>2</v>
      </c>
      <c r="J34" s="8">
        <v>3</v>
      </c>
      <c r="K34" s="8">
        <v>1</v>
      </c>
      <c r="L34" s="8">
        <v>1</v>
      </c>
      <c r="M34" s="9">
        <v>0</v>
      </c>
      <c r="N34" s="10">
        <v>0</v>
      </c>
    </row>
    <row r="35" spans="1:14" ht="19.8" x14ac:dyDescent="0.4">
      <c r="A35" s="5" t="s">
        <v>37</v>
      </c>
      <c r="B35" s="6">
        <v>16</v>
      </c>
      <c r="C35" s="6">
        <v>960</v>
      </c>
      <c r="D35" s="6">
        <v>1051</v>
      </c>
      <c r="E35" s="6">
        <v>1277</v>
      </c>
      <c r="F35" s="6">
        <f t="shared" si="0"/>
        <v>2328</v>
      </c>
      <c r="G35" s="7">
        <v>15</v>
      </c>
      <c r="H35" s="8">
        <v>4</v>
      </c>
      <c r="I35" s="8">
        <v>7</v>
      </c>
      <c r="J35" s="8">
        <v>8</v>
      </c>
      <c r="K35" s="8">
        <v>0</v>
      </c>
      <c r="L35" s="8">
        <v>0</v>
      </c>
      <c r="M35" s="9">
        <v>1</v>
      </c>
      <c r="N35" s="10">
        <v>0</v>
      </c>
    </row>
    <row r="36" spans="1:14" ht="19.8" x14ac:dyDescent="0.4">
      <c r="A36" s="11" t="s">
        <v>38</v>
      </c>
      <c r="B36" s="6">
        <v>24</v>
      </c>
      <c r="C36" s="6">
        <v>1524</v>
      </c>
      <c r="D36" s="6">
        <v>1630</v>
      </c>
      <c r="E36" s="6">
        <v>1997</v>
      </c>
      <c r="F36" s="6">
        <f t="shared" si="0"/>
        <v>3627</v>
      </c>
      <c r="G36" s="7">
        <v>7</v>
      </c>
      <c r="H36" s="8">
        <v>15</v>
      </c>
      <c r="I36" s="8">
        <v>6</v>
      </c>
      <c r="J36" s="8">
        <v>7</v>
      </c>
      <c r="K36" s="8">
        <v>2</v>
      </c>
      <c r="L36" s="8">
        <v>3</v>
      </c>
      <c r="M36" s="9">
        <v>1</v>
      </c>
      <c r="N36" s="10">
        <v>1</v>
      </c>
    </row>
    <row r="37" spans="1:14" ht="19.8" x14ac:dyDescent="0.4">
      <c r="A37" s="5" t="s">
        <v>39</v>
      </c>
      <c r="B37" s="6">
        <v>22</v>
      </c>
      <c r="C37" s="6">
        <v>1413</v>
      </c>
      <c r="D37" s="6">
        <v>1593</v>
      </c>
      <c r="E37" s="6">
        <v>1903</v>
      </c>
      <c r="F37" s="6">
        <f t="shared" si="0"/>
        <v>3496</v>
      </c>
      <c r="G37" s="7">
        <v>12</v>
      </c>
      <c r="H37" s="8">
        <v>6</v>
      </c>
      <c r="I37" s="8">
        <v>4</v>
      </c>
      <c r="J37" s="8">
        <v>9</v>
      </c>
      <c r="K37" s="8">
        <v>1</v>
      </c>
      <c r="L37" s="8">
        <v>3</v>
      </c>
      <c r="M37" s="9">
        <v>0</v>
      </c>
      <c r="N37" s="10">
        <v>0</v>
      </c>
    </row>
    <row r="38" spans="1:14" ht="19.8" x14ac:dyDescent="0.4">
      <c r="A38" s="11" t="s">
        <v>40</v>
      </c>
      <c r="B38" s="6">
        <v>18</v>
      </c>
      <c r="C38" s="6">
        <v>899</v>
      </c>
      <c r="D38" s="6">
        <v>957</v>
      </c>
      <c r="E38" s="6">
        <v>1088</v>
      </c>
      <c r="F38" s="6">
        <f t="shared" si="0"/>
        <v>2045</v>
      </c>
      <c r="G38" s="7">
        <v>8</v>
      </c>
      <c r="H38" s="8">
        <v>10</v>
      </c>
      <c r="I38" s="8">
        <v>5</v>
      </c>
      <c r="J38" s="8">
        <v>7</v>
      </c>
      <c r="K38" s="8">
        <v>0</v>
      </c>
      <c r="L38" s="8">
        <v>2</v>
      </c>
      <c r="M38" s="9">
        <v>1</v>
      </c>
      <c r="N38" s="10">
        <v>0</v>
      </c>
    </row>
    <row r="39" spans="1:14" ht="19.8" x14ac:dyDescent="0.4">
      <c r="A39" s="5" t="s">
        <v>41</v>
      </c>
      <c r="B39" s="6">
        <v>13</v>
      </c>
      <c r="C39" s="6">
        <v>1116</v>
      </c>
      <c r="D39" s="6">
        <v>1368</v>
      </c>
      <c r="E39" s="6">
        <v>1639</v>
      </c>
      <c r="F39" s="6">
        <f t="shared" si="0"/>
        <v>3007</v>
      </c>
      <c r="G39" s="7">
        <v>10</v>
      </c>
      <c r="H39" s="8">
        <v>9</v>
      </c>
      <c r="I39" s="8">
        <v>11</v>
      </c>
      <c r="J39" s="8">
        <v>11</v>
      </c>
      <c r="K39" s="8">
        <v>0</v>
      </c>
      <c r="L39" s="8">
        <v>0</v>
      </c>
      <c r="M39" s="9">
        <v>0</v>
      </c>
      <c r="N39" s="10">
        <v>0</v>
      </c>
    </row>
    <row r="40" spans="1:14" ht="19.8" x14ac:dyDescent="0.4">
      <c r="A40" s="11" t="s">
        <v>42</v>
      </c>
      <c r="B40" s="6">
        <v>17</v>
      </c>
      <c r="C40" s="6">
        <v>1088</v>
      </c>
      <c r="D40" s="6">
        <v>1275</v>
      </c>
      <c r="E40" s="6">
        <v>1376</v>
      </c>
      <c r="F40" s="6">
        <f t="shared" si="0"/>
        <v>2651</v>
      </c>
      <c r="G40" s="7">
        <v>8</v>
      </c>
      <c r="H40" s="8">
        <v>10</v>
      </c>
      <c r="I40" s="8">
        <v>7</v>
      </c>
      <c r="J40" s="8">
        <v>3</v>
      </c>
      <c r="K40" s="8">
        <v>1</v>
      </c>
      <c r="L40" s="8">
        <v>0</v>
      </c>
      <c r="M40" s="9">
        <v>1</v>
      </c>
      <c r="N40" s="10">
        <v>0</v>
      </c>
    </row>
    <row r="41" spans="1:14" ht="19.8" x14ac:dyDescent="0.4">
      <c r="A41" s="5" t="s">
        <v>43</v>
      </c>
      <c r="B41" s="6">
        <v>19</v>
      </c>
      <c r="C41" s="6">
        <v>1561</v>
      </c>
      <c r="D41" s="6">
        <v>1579</v>
      </c>
      <c r="E41" s="6">
        <v>1837</v>
      </c>
      <c r="F41" s="6">
        <f t="shared" si="0"/>
        <v>3416</v>
      </c>
      <c r="G41" s="7">
        <v>19</v>
      </c>
      <c r="H41" s="8">
        <v>9</v>
      </c>
      <c r="I41" s="8">
        <v>10</v>
      </c>
      <c r="J41" s="8">
        <v>5</v>
      </c>
      <c r="K41" s="8">
        <v>1</v>
      </c>
      <c r="L41" s="8">
        <v>1</v>
      </c>
      <c r="M41" s="9">
        <v>1</v>
      </c>
      <c r="N41" s="10">
        <v>0</v>
      </c>
    </row>
    <row r="42" spans="1:14" ht="19.8" x14ac:dyDescent="0.4">
      <c r="A42" s="11" t="s">
        <v>44</v>
      </c>
      <c r="B42" s="6">
        <v>15</v>
      </c>
      <c r="C42" s="6">
        <v>701</v>
      </c>
      <c r="D42" s="6">
        <v>800</v>
      </c>
      <c r="E42" s="6">
        <v>916</v>
      </c>
      <c r="F42" s="6">
        <f t="shared" si="0"/>
        <v>1716</v>
      </c>
      <c r="G42" s="7">
        <v>3</v>
      </c>
      <c r="H42" s="8">
        <v>6</v>
      </c>
      <c r="I42" s="8">
        <v>0</v>
      </c>
      <c r="J42" s="8">
        <v>0</v>
      </c>
      <c r="K42" s="8">
        <v>1</v>
      </c>
      <c r="L42" s="8">
        <v>3</v>
      </c>
      <c r="M42" s="9">
        <v>0</v>
      </c>
      <c r="N42" s="10">
        <v>0</v>
      </c>
    </row>
    <row r="43" spans="1:14" ht="19.8" x14ac:dyDescent="0.4">
      <c r="A43" s="5" t="s">
        <v>45</v>
      </c>
      <c r="B43" s="6">
        <v>20</v>
      </c>
      <c r="C43" s="6">
        <v>609</v>
      </c>
      <c r="D43" s="6">
        <v>717</v>
      </c>
      <c r="E43" s="6">
        <v>693</v>
      </c>
      <c r="F43" s="6">
        <f t="shared" si="0"/>
        <v>1410</v>
      </c>
      <c r="G43" s="7">
        <v>3</v>
      </c>
      <c r="H43" s="8">
        <v>2</v>
      </c>
      <c r="I43" s="8">
        <v>0</v>
      </c>
      <c r="J43" s="8">
        <v>0</v>
      </c>
      <c r="K43" s="8">
        <v>0</v>
      </c>
      <c r="L43" s="8">
        <v>1</v>
      </c>
      <c r="M43" s="9">
        <v>1</v>
      </c>
      <c r="N43" s="10">
        <v>0</v>
      </c>
    </row>
    <row r="44" spans="1:14" ht="19.8" x14ac:dyDescent="0.4">
      <c r="A44" s="11" t="s">
        <v>46</v>
      </c>
      <c r="B44" s="6">
        <v>21</v>
      </c>
      <c r="C44" s="6">
        <v>804</v>
      </c>
      <c r="D44" s="6">
        <v>858</v>
      </c>
      <c r="E44" s="6">
        <v>866</v>
      </c>
      <c r="F44" s="6">
        <f t="shared" si="0"/>
        <v>1724</v>
      </c>
      <c r="G44" s="7">
        <v>3</v>
      </c>
      <c r="H44" s="8">
        <v>2</v>
      </c>
      <c r="I44" s="8">
        <v>0</v>
      </c>
      <c r="J44" s="8">
        <v>3</v>
      </c>
      <c r="K44" s="8">
        <v>0</v>
      </c>
      <c r="L44" s="8">
        <v>2</v>
      </c>
      <c r="M44" s="9">
        <v>0</v>
      </c>
      <c r="N44" s="10">
        <v>1</v>
      </c>
    </row>
    <row r="45" spans="1:14" ht="19.8" x14ac:dyDescent="0.4">
      <c r="A45" s="5" t="s">
        <v>47</v>
      </c>
      <c r="B45" s="6">
        <v>16</v>
      </c>
      <c r="C45" s="6">
        <v>1274</v>
      </c>
      <c r="D45" s="6">
        <v>1156</v>
      </c>
      <c r="E45" s="6">
        <v>1295</v>
      </c>
      <c r="F45" s="6">
        <f t="shared" si="0"/>
        <v>2451</v>
      </c>
      <c r="G45" s="7">
        <v>13</v>
      </c>
      <c r="H45" s="8">
        <v>9</v>
      </c>
      <c r="I45" s="8">
        <v>0</v>
      </c>
      <c r="J45" s="8">
        <v>0</v>
      </c>
      <c r="K45" s="8">
        <v>2</v>
      </c>
      <c r="L45" s="8">
        <v>1</v>
      </c>
      <c r="M45" s="9">
        <v>0</v>
      </c>
      <c r="N45" s="10">
        <v>0</v>
      </c>
    </row>
    <row r="46" spans="1:14" ht="19.8" x14ac:dyDescent="0.4">
      <c r="A46" s="11" t="s">
        <v>48</v>
      </c>
      <c r="B46" s="6">
        <v>22</v>
      </c>
      <c r="C46" s="6">
        <v>2144</v>
      </c>
      <c r="D46" s="6">
        <v>2117</v>
      </c>
      <c r="E46" s="6">
        <v>2301</v>
      </c>
      <c r="F46" s="6">
        <f t="shared" si="0"/>
        <v>4418</v>
      </c>
      <c r="G46" s="7">
        <v>16</v>
      </c>
      <c r="H46" s="8">
        <v>24</v>
      </c>
      <c r="I46" s="8">
        <v>1</v>
      </c>
      <c r="J46" s="8">
        <v>4</v>
      </c>
      <c r="K46" s="8">
        <v>4</v>
      </c>
      <c r="L46" s="8">
        <v>0</v>
      </c>
      <c r="M46" s="9">
        <v>1</v>
      </c>
      <c r="N46" s="10">
        <v>0</v>
      </c>
    </row>
    <row r="47" spans="1:14" ht="19.8" x14ac:dyDescent="0.4">
      <c r="A47" s="5" t="s">
        <v>49</v>
      </c>
      <c r="B47" s="6">
        <v>20</v>
      </c>
      <c r="C47" s="6">
        <v>878</v>
      </c>
      <c r="D47" s="6">
        <v>826</v>
      </c>
      <c r="E47" s="6">
        <v>989</v>
      </c>
      <c r="F47" s="6">
        <f t="shared" si="0"/>
        <v>1815</v>
      </c>
      <c r="G47" s="7">
        <v>6</v>
      </c>
      <c r="H47" s="8">
        <v>9</v>
      </c>
      <c r="I47" s="8">
        <v>3</v>
      </c>
      <c r="J47" s="8">
        <v>3</v>
      </c>
      <c r="K47" s="8">
        <v>2</v>
      </c>
      <c r="L47" s="8">
        <v>0</v>
      </c>
      <c r="M47" s="9">
        <v>1</v>
      </c>
      <c r="N47" s="10">
        <v>0</v>
      </c>
    </row>
    <row r="48" spans="1:14" ht="19.8" x14ac:dyDescent="0.4">
      <c r="A48" s="11" t="s">
        <v>50</v>
      </c>
      <c r="B48" s="6">
        <v>11</v>
      </c>
      <c r="C48" s="6">
        <v>863</v>
      </c>
      <c r="D48" s="6">
        <v>930</v>
      </c>
      <c r="E48" s="6">
        <v>1052</v>
      </c>
      <c r="F48" s="6">
        <f t="shared" si="0"/>
        <v>1982</v>
      </c>
      <c r="G48" s="7">
        <v>10</v>
      </c>
      <c r="H48" s="8">
        <v>6</v>
      </c>
      <c r="I48" s="8">
        <v>3</v>
      </c>
      <c r="J48" s="8">
        <v>0</v>
      </c>
      <c r="K48" s="8">
        <v>1</v>
      </c>
      <c r="L48" s="8">
        <v>3</v>
      </c>
      <c r="M48" s="9">
        <v>1</v>
      </c>
      <c r="N48" s="10">
        <v>0</v>
      </c>
    </row>
    <row r="49" spans="1:14" ht="19.8" x14ac:dyDescent="0.4">
      <c r="A49" s="5" t="s">
        <v>51</v>
      </c>
      <c r="B49" s="6">
        <v>30</v>
      </c>
      <c r="C49" s="6">
        <v>2007</v>
      </c>
      <c r="D49" s="6">
        <v>2089</v>
      </c>
      <c r="E49" s="6">
        <v>2351</v>
      </c>
      <c r="F49" s="6">
        <f t="shared" si="0"/>
        <v>4440</v>
      </c>
      <c r="G49" s="7">
        <v>17</v>
      </c>
      <c r="H49" s="8">
        <v>8</v>
      </c>
      <c r="I49" s="8">
        <v>3</v>
      </c>
      <c r="J49" s="8">
        <v>7</v>
      </c>
      <c r="K49" s="8">
        <v>3</v>
      </c>
      <c r="L49" s="8">
        <v>0</v>
      </c>
      <c r="M49" s="9">
        <v>2</v>
      </c>
      <c r="N49" s="10">
        <v>1</v>
      </c>
    </row>
    <row r="50" spans="1:14" ht="19.8" x14ac:dyDescent="0.4">
      <c r="A50" s="11" t="s">
        <v>52</v>
      </c>
      <c r="B50" s="6">
        <v>20</v>
      </c>
      <c r="C50" s="6">
        <v>849</v>
      </c>
      <c r="D50" s="6">
        <v>883</v>
      </c>
      <c r="E50" s="6">
        <v>1023</v>
      </c>
      <c r="F50" s="6">
        <f t="shared" si="0"/>
        <v>1906</v>
      </c>
      <c r="G50" s="7">
        <v>3</v>
      </c>
      <c r="H50" s="8">
        <v>10</v>
      </c>
      <c r="I50" s="8">
        <v>0</v>
      </c>
      <c r="J50" s="8">
        <v>2</v>
      </c>
      <c r="K50" s="8">
        <v>0</v>
      </c>
      <c r="L50" s="8">
        <v>0</v>
      </c>
      <c r="M50" s="9">
        <v>1</v>
      </c>
      <c r="N50" s="10">
        <v>0</v>
      </c>
    </row>
    <row r="51" spans="1:14" ht="19.8" x14ac:dyDescent="0.4">
      <c r="A51" s="5" t="s">
        <v>53</v>
      </c>
      <c r="B51" s="6">
        <v>14</v>
      </c>
      <c r="C51" s="6">
        <v>769</v>
      </c>
      <c r="D51" s="6">
        <v>748</v>
      </c>
      <c r="E51" s="6">
        <v>848</v>
      </c>
      <c r="F51" s="6">
        <f t="shared" si="0"/>
        <v>1596</v>
      </c>
      <c r="G51" s="7">
        <v>4</v>
      </c>
      <c r="H51" s="8">
        <v>5</v>
      </c>
      <c r="I51" s="8">
        <v>4</v>
      </c>
      <c r="J51" s="8">
        <v>1</v>
      </c>
      <c r="K51" s="8">
        <v>0</v>
      </c>
      <c r="L51" s="8">
        <v>0</v>
      </c>
      <c r="M51" s="9">
        <v>2</v>
      </c>
      <c r="N51" s="10">
        <v>0</v>
      </c>
    </row>
    <row r="52" spans="1:14" ht="19.8" x14ac:dyDescent="0.4">
      <c r="A52" s="11" t="s">
        <v>54</v>
      </c>
      <c r="B52" s="6">
        <v>15</v>
      </c>
      <c r="C52" s="6">
        <v>636</v>
      </c>
      <c r="D52" s="6">
        <v>661</v>
      </c>
      <c r="E52" s="6">
        <v>767</v>
      </c>
      <c r="F52" s="6">
        <f t="shared" si="0"/>
        <v>1428</v>
      </c>
      <c r="G52" s="7">
        <v>0</v>
      </c>
      <c r="H52" s="8">
        <v>5</v>
      </c>
      <c r="I52" s="8">
        <v>1</v>
      </c>
      <c r="J52" s="8">
        <v>4</v>
      </c>
      <c r="K52" s="8">
        <v>0</v>
      </c>
      <c r="L52" s="8">
        <v>1</v>
      </c>
      <c r="M52" s="9">
        <v>2</v>
      </c>
      <c r="N52" s="10">
        <v>2</v>
      </c>
    </row>
    <row r="53" spans="1:14" ht="19.8" x14ac:dyDescent="0.4">
      <c r="A53" s="5" t="s">
        <v>55</v>
      </c>
      <c r="B53" s="6">
        <v>25</v>
      </c>
      <c r="C53" s="6">
        <v>1423</v>
      </c>
      <c r="D53" s="6">
        <v>1444</v>
      </c>
      <c r="E53" s="6">
        <v>1529</v>
      </c>
      <c r="F53" s="6">
        <f t="shared" si="0"/>
        <v>2973</v>
      </c>
      <c r="G53" s="7">
        <v>9</v>
      </c>
      <c r="H53" s="8">
        <v>13</v>
      </c>
      <c r="I53" s="8">
        <v>6</v>
      </c>
      <c r="J53" s="8">
        <v>2</v>
      </c>
      <c r="K53" s="8">
        <v>2</v>
      </c>
      <c r="L53" s="8">
        <v>2</v>
      </c>
      <c r="M53" s="9">
        <v>0</v>
      </c>
      <c r="N53" s="10">
        <v>0</v>
      </c>
    </row>
    <row r="54" spans="1:14" ht="19.8" x14ac:dyDescent="0.4">
      <c r="A54" s="11" t="s">
        <v>56</v>
      </c>
      <c r="B54" s="6">
        <v>12</v>
      </c>
      <c r="C54" s="6">
        <v>593</v>
      </c>
      <c r="D54" s="6">
        <v>660</v>
      </c>
      <c r="E54" s="6">
        <v>639</v>
      </c>
      <c r="F54" s="6">
        <f t="shared" si="0"/>
        <v>1299</v>
      </c>
      <c r="G54" s="7">
        <v>2</v>
      </c>
      <c r="H54" s="8">
        <v>2</v>
      </c>
      <c r="I54" s="8">
        <v>0</v>
      </c>
      <c r="J54" s="8">
        <v>1</v>
      </c>
      <c r="K54" s="8">
        <v>0</v>
      </c>
      <c r="L54" s="8">
        <v>1</v>
      </c>
      <c r="M54" s="9">
        <v>0</v>
      </c>
      <c r="N54" s="10">
        <v>1</v>
      </c>
    </row>
    <row r="55" spans="1:14" ht="19.8" x14ac:dyDescent="0.4">
      <c r="A55" s="5" t="s">
        <v>57</v>
      </c>
      <c r="B55" s="6">
        <v>14</v>
      </c>
      <c r="C55" s="6">
        <v>454</v>
      </c>
      <c r="D55" s="6">
        <v>504</v>
      </c>
      <c r="E55" s="6">
        <v>526</v>
      </c>
      <c r="F55" s="6">
        <f t="shared" si="0"/>
        <v>1030</v>
      </c>
      <c r="G55" s="7">
        <v>0</v>
      </c>
      <c r="H55" s="8">
        <v>3</v>
      </c>
      <c r="I55" s="8">
        <v>0</v>
      </c>
      <c r="J55" s="8">
        <v>0</v>
      </c>
      <c r="K55" s="8">
        <v>0</v>
      </c>
      <c r="L55" s="8">
        <v>2</v>
      </c>
      <c r="M55" s="9">
        <v>1</v>
      </c>
      <c r="N55" s="10">
        <v>0</v>
      </c>
    </row>
    <row r="56" spans="1:14" ht="19.8" x14ac:dyDescent="0.4">
      <c r="A56" s="11" t="s">
        <v>58</v>
      </c>
      <c r="B56" s="6">
        <v>20</v>
      </c>
      <c r="C56" s="6">
        <v>836</v>
      </c>
      <c r="D56" s="6">
        <v>939</v>
      </c>
      <c r="E56" s="6">
        <v>939</v>
      </c>
      <c r="F56" s="6">
        <f t="shared" si="0"/>
        <v>1878</v>
      </c>
      <c r="G56" s="7">
        <v>6</v>
      </c>
      <c r="H56" s="8">
        <v>6</v>
      </c>
      <c r="I56" s="8">
        <v>0</v>
      </c>
      <c r="J56" s="8">
        <v>1</v>
      </c>
      <c r="K56" s="8">
        <v>0</v>
      </c>
      <c r="L56" s="8">
        <v>3</v>
      </c>
      <c r="M56" s="9">
        <v>0</v>
      </c>
      <c r="N56" s="10">
        <v>1</v>
      </c>
    </row>
    <row r="57" spans="1:14" ht="19.8" x14ac:dyDescent="0.4">
      <c r="A57" s="5" t="s">
        <v>59</v>
      </c>
      <c r="B57" s="6">
        <v>22</v>
      </c>
      <c r="C57" s="6">
        <v>914</v>
      </c>
      <c r="D57" s="6">
        <v>1030</v>
      </c>
      <c r="E57" s="6">
        <v>1056</v>
      </c>
      <c r="F57" s="6">
        <f t="shared" si="0"/>
        <v>2086</v>
      </c>
      <c r="G57" s="7">
        <v>9</v>
      </c>
      <c r="H57" s="8">
        <v>6</v>
      </c>
      <c r="I57" s="8">
        <v>4</v>
      </c>
      <c r="J57" s="8">
        <v>5</v>
      </c>
      <c r="K57" s="8">
        <v>1</v>
      </c>
      <c r="L57" s="8">
        <v>2</v>
      </c>
      <c r="M57" s="9">
        <v>1</v>
      </c>
      <c r="N57" s="10">
        <v>0</v>
      </c>
    </row>
    <row r="58" spans="1:14" ht="19.8" x14ac:dyDescent="0.4">
      <c r="A58" s="11" t="s">
        <v>60</v>
      </c>
      <c r="B58" s="6">
        <v>27</v>
      </c>
      <c r="C58" s="6">
        <v>1179</v>
      </c>
      <c r="D58" s="6">
        <v>1302</v>
      </c>
      <c r="E58" s="6">
        <v>1326</v>
      </c>
      <c r="F58" s="6">
        <f t="shared" si="0"/>
        <v>2628</v>
      </c>
      <c r="G58" s="7">
        <v>1</v>
      </c>
      <c r="H58" s="8">
        <v>8</v>
      </c>
      <c r="I58" s="8">
        <v>4</v>
      </c>
      <c r="J58" s="8">
        <v>0</v>
      </c>
      <c r="K58" s="8">
        <v>2</v>
      </c>
      <c r="L58" s="8">
        <v>5</v>
      </c>
      <c r="M58" s="9">
        <v>0</v>
      </c>
      <c r="N58" s="10">
        <v>1</v>
      </c>
    </row>
    <row r="59" spans="1:14" ht="19.8" x14ac:dyDescent="0.4">
      <c r="A59" s="5" t="s">
        <v>61</v>
      </c>
      <c r="B59" s="6">
        <v>35</v>
      </c>
      <c r="C59" s="6">
        <v>1122</v>
      </c>
      <c r="D59" s="6">
        <v>1322</v>
      </c>
      <c r="E59" s="6">
        <v>1324</v>
      </c>
      <c r="F59" s="6">
        <f t="shared" si="0"/>
        <v>2646</v>
      </c>
      <c r="G59" s="7">
        <v>5</v>
      </c>
      <c r="H59" s="8">
        <v>9</v>
      </c>
      <c r="I59" s="8">
        <v>0</v>
      </c>
      <c r="J59" s="8">
        <v>3</v>
      </c>
      <c r="K59" s="8">
        <v>0</v>
      </c>
      <c r="L59" s="8">
        <v>3</v>
      </c>
      <c r="M59" s="9">
        <v>0</v>
      </c>
      <c r="N59" s="10">
        <v>1</v>
      </c>
    </row>
    <row r="60" spans="1:14" ht="19.8" x14ac:dyDescent="0.4">
      <c r="A60" s="11" t="s">
        <v>62</v>
      </c>
      <c r="B60" s="6">
        <v>15</v>
      </c>
      <c r="C60" s="6">
        <v>1180</v>
      </c>
      <c r="D60" s="6">
        <v>1276</v>
      </c>
      <c r="E60" s="6">
        <v>1431</v>
      </c>
      <c r="F60" s="6">
        <f t="shared" si="0"/>
        <v>2707</v>
      </c>
      <c r="G60" s="7">
        <v>6</v>
      </c>
      <c r="H60" s="8">
        <v>6</v>
      </c>
      <c r="I60" s="8">
        <v>4</v>
      </c>
      <c r="J60" s="8">
        <v>6</v>
      </c>
      <c r="K60" s="8">
        <v>0</v>
      </c>
      <c r="L60" s="8">
        <v>2</v>
      </c>
      <c r="M60" s="9">
        <v>0</v>
      </c>
      <c r="N60" s="10">
        <v>0</v>
      </c>
    </row>
    <row r="61" spans="1:14" ht="19.8" x14ac:dyDescent="0.4">
      <c r="A61" s="5" t="s">
        <v>63</v>
      </c>
      <c r="B61" s="6">
        <v>16</v>
      </c>
      <c r="C61" s="6">
        <v>912</v>
      </c>
      <c r="D61" s="6">
        <v>904</v>
      </c>
      <c r="E61" s="6">
        <v>1028</v>
      </c>
      <c r="F61" s="6">
        <f t="shared" si="0"/>
        <v>1932</v>
      </c>
      <c r="G61" s="7">
        <v>2</v>
      </c>
      <c r="H61" s="8">
        <v>9</v>
      </c>
      <c r="I61" s="8">
        <v>3</v>
      </c>
      <c r="J61" s="8">
        <v>1</v>
      </c>
      <c r="K61" s="8">
        <v>0</v>
      </c>
      <c r="L61" s="8">
        <v>2</v>
      </c>
      <c r="M61" s="9">
        <v>0</v>
      </c>
      <c r="N61" s="10">
        <v>0</v>
      </c>
    </row>
    <row r="62" spans="1:14" ht="19.8" x14ac:dyDescent="0.4">
      <c r="A62" s="11" t="s">
        <v>64</v>
      </c>
      <c r="B62" s="6">
        <v>16</v>
      </c>
      <c r="C62" s="6">
        <v>1021</v>
      </c>
      <c r="D62" s="6">
        <v>1042</v>
      </c>
      <c r="E62" s="6">
        <v>1073</v>
      </c>
      <c r="F62" s="6">
        <f t="shared" si="0"/>
        <v>2115</v>
      </c>
      <c r="G62" s="7">
        <v>6</v>
      </c>
      <c r="H62" s="8">
        <v>4</v>
      </c>
      <c r="I62" s="8">
        <v>5</v>
      </c>
      <c r="J62" s="8">
        <v>0</v>
      </c>
      <c r="K62" s="8">
        <v>1</v>
      </c>
      <c r="L62" s="8">
        <v>3</v>
      </c>
      <c r="M62" s="9">
        <v>0</v>
      </c>
      <c r="N62" s="10">
        <v>0</v>
      </c>
    </row>
    <row r="63" spans="1:14" ht="19.8" x14ac:dyDescent="0.4">
      <c r="A63" s="5" t="s">
        <v>65</v>
      </c>
      <c r="B63" s="6">
        <v>15</v>
      </c>
      <c r="C63" s="6">
        <v>1363</v>
      </c>
      <c r="D63" s="6">
        <v>1259</v>
      </c>
      <c r="E63" s="6">
        <v>1439</v>
      </c>
      <c r="F63" s="6">
        <f t="shared" si="0"/>
        <v>2698</v>
      </c>
      <c r="G63" s="7">
        <v>9</v>
      </c>
      <c r="H63" s="8">
        <v>10</v>
      </c>
      <c r="I63" s="8">
        <v>2</v>
      </c>
      <c r="J63" s="8">
        <v>3</v>
      </c>
      <c r="K63" s="8">
        <v>2</v>
      </c>
      <c r="L63" s="8">
        <v>2</v>
      </c>
      <c r="M63" s="9">
        <v>1</v>
      </c>
      <c r="N63" s="10">
        <v>1</v>
      </c>
    </row>
    <row r="64" spans="1:14" ht="19.8" x14ac:dyDescent="0.4">
      <c r="A64" s="11" t="s">
        <v>66</v>
      </c>
      <c r="B64" s="6">
        <v>21</v>
      </c>
      <c r="C64" s="6">
        <v>1596</v>
      </c>
      <c r="D64" s="6">
        <v>1436</v>
      </c>
      <c r="E64" s="6">
        <v>1672</v>
      </c>
      <c r="F64" s="6">
        <f t="shared" si="0"/>
        <v>3108</v>
      </c>
      <c r="G64" s="7">
        <v>6</v>
      </c>
      <c r="H64" s="8">
        <v>12</v>
      </c>
      <c r="I64" s="8">
        <v>6</v>
      </c>
      <c r="J64" s="8">
        <v>7</v>
      </c>
      <c r="K64" s="8">
        <v>1</v>
      </c>
      <c r="L64" s="8">
        <v>3</v>
      </c>
      <c r="M64" s="9">
        <v>3</v>
      </c>
      <c r="N64" s="10">
        <v>1</v>
      </c>
    </row>
    <row r="65" spans="1:14" ht="19.8" x14ac:dyDescent="0.4">
      <c r="A65" s="5" t="s">
        <v>67</v>
      </c>
      <c r="B65" s="6">
        <v>25</v>
      </c>
      <c r="C65" s="6">
        <v>2655</v>
      </c>
      <c r="D65" s="6">
        <v>2542</v>
      </c>
      <c r="E65" s="6">
        <v>3018</v>
      </c>
      <c r="F65" s="6">
        <f t="shared" si="0"/>
        <v>5560</v>
      </c>
      <c r="G65" s="7">
        <v>24</v>
      </c>
      <c r="H65" s="8">
        <v>23</v>
      </c>
      <c r="I65" s="8">
        <v>7</v>
      </c>
      <c r="J65" s="8">
        <v>9</v>
      </c>
      <c r="K65" s="8">
        <v>3</v>
      </c>
      <c r="L65" s="8">
        <v>2</v>
      </c>
      <c r="M65" s="9">
        <v>1</v>
      </c>
      <c r="N65" s="10">
        <v>0</v>
      </c>
    </row>
    <row r="66" spans="1:14" ht="19.8" x14ac:dyDescent="0.4">
      <c r="A66" s="11" t="s">
        <v>68</v>
      </c>
      <c r="B66" s="6">
        <v>31</v>
      </c>
      <c r="C66" s="6">
        <v>1760</v>
      </c>
      <c r="D66" s="6">
        <v>1756</v>
      </c>
      <c r="E66" s="6">
        <v>1904</v>
      </c>
      <c r="F66" s="6">
        <f t="shared" si="0"/>
        <v>3660</v>
      </c>
      <c r="G66" s="7">
        <v>7</v>
      </c>
      <c r="H66" s="8">
        <v>21</v>
      </c>
      <c r="I66" s="8">
        <v>4</v>
      </c>
      <c r="J66" s="8">
        <v>4</v>
      </c>
      <c r="K66" s="8">
        <v>0</v>
      </c>
      <c r="L66" s="8">
        <v>7</v>
      </c>
      <c r="M66" s="9">
        <v>2</v>
      </c>
      <c r="N66" s="10">
        <v>0</v>
      </c>
    </row>
    <row r="67" spans="1:14" ht="19.8" x14ac:dyDescent="0.4">
      <c r="A67" s="5" t="s">
        <v>69</v>
      </c>
      <c r="B67" s="6">
        <v>26</v>
      </c>
      <c r="C67" s="6">
        <v>1696</v>
      </c>
      <c r="D67" s="6">
        <v>1742</v>
      </c>
      <c r="E67" s="6">
        <v>1907</v>
      </c>
      <c r="F67" s="6">
        <f t="shared" si="0"/>
        <v>3649</v>
      </c>
      <c r="G67" s="7">
        <v>15</v>
      </c>
      <c r="H67" s="8">
        <v>8</v>
      </c>
      <c r="I67" s="8">
        <v>1</v>
      </c>
      <c r="J67" s="8">
        <v>4</v>
      </c>
      <c r="K67" s="8">
        <v>0</v>
      </c>
      <c r="L67" s="8">
        <v>3</v>
      </c>
      <c r="M67" s="9">
        <v>2</v>
      </c>
      <c r="N67" s="10">
        <v>0</v>
      </c>
    </row>
    <row r="68" spans="1:14" ht="19.8" x14ac:dyDescent="0.4">
      <c r="A68" s="11" t="s">
        <v>70</v>
      </c>
      <c r="B68" s="6">
        <v>25</v>
      </c>
      <c r="C68" s="6">
        <v>1897</v>
      </c>
      <c r="D68" s="6">
        <v>1988</v>
      </c>
      <c r="E68" s="6">
        <v>2309</v>
      </c>
      <c r="F68" s="6">
        <f t="shared" si="0"/>
        <v>4297</v>
      </c>
      <c r="G68" s="7">
        <v>15</v>
      </c>
      <c r="H68" s="8">
        <v>14</v>
      </c>
      <c r="I68" s="8">
        <v>1</v>
      </c>
      <c r="J68" s="8">
        <v>3</v>
      </c>
      <c r="K68" s="8">
        <v>2</v>
      </c>
      <c r="L68" s="8">
        <v>5</v>
      </c>
      <c r="M68" s="9">
        <v>1</v>
      </c>
      <c r="N68" s="10">
        <v>1</v>
      </c>
    </row>
    <row r="69" spans="1:14" ht="19.8" x14ac:dyDescent="0.4">
      <c r="A69" s="5" t="s">
        <v>71</v>
      </c>
      <c r="B69" s="6">
        <v>15</v>
      </c>
      <c r="C69" s="6">
        <v>1046</v>
      </c>
      <c r="D69" s="6">
        <v>1281</v>
      </c>
      <c r="E69" s="6">
        <v>1250</v>
      </c>
      <c r="F69" s="6">
        <f t="shared" si="0"/>
        <v>2531</v>
      </c>
      <c r="G69" s="7">
        <v>6</v>
      </c>
      <c r="H69" s="8">
        <v>14</v>
      </c>
      <c r="I69" s="8">
        <v>3</v>
      </c>
      <c r="J69" s="8">
        <v>7</v>
      </c>
      <c r="K69" s="8">
        <v>1</v>
      </c>
      <c r="L69" s="8">
        <v>2</v>
      </c>
      <c r="M69" s="9">
        <v>1</v>
      </c>
      <c r="N69" s="10">
        <v>0</v>
      </c>
    </row>
    <row r="70" spans="1:14" ht="19.8" x14ac:dyDescent="0.4">
      <c r="A70" s="11" t="s">
        <v>72</v>
      </c>
      <c r="B70" s="6">
        <v>15</v>
      </c>
      <c r="C70" s="6">
        <v>1144</v>
      </c>
      <c r="D70" s="6">
        <v>1223</v>
      </c>
      <c r="E70" s="6">
        <v>1326</v>
      </c>
      <c r="F70" s="6">
        <f>SUM(D70:E70)</f>
        <v>2549</v>
      </c>
      <c r="G70" s="7">
        <v>3</v>
      </c>
      <c r="H70" s="8">
        <v>13</v>
      </c>
      <c r="I70" s="8">
        <v>0</v>
      </c>
      <c r="J70" s="8">
        <v>0</v>
      </c>
      <c r="K70" s="8">
        <v>0</v>
      </c>
      <c r="L70" s="8">
        <v>2</v>
      </c>
      <c r="M70" s="9">
        <v>1</v>
      </c>
      <c r="N70" s="10">
        <v>0</v>
      </c>
    </row>
    <row r="71" spans="1:14" ht="19.8" x14ac:dyDescent="0.4">
      <c r="A71" s="5" t="s">
        <v>73</v>
      </c>
      <c r="B71" s="6">
        <v>23</v>
      </c>
      <c r="C71" s="6">
        <v>1606</v>
      </c>
      <c r="D71" s="6">
        <v>1818</v>
      </c>
      <c r="E71" s="6">
        <v>2005</v>
      </c>
      <c r="F71" s="6">
        <f>SUM(D71:E71)</f>
        <v>3823</v>
      </c>
      <c r="G71" s="7">
        <v>4</v>
      </c>
      <c r="H71" s="8">
        <v>8</v>
      </c>
      <c r="I71" s="8">
        <v>2</v>
      </c>
      <c r="J71" s="8">
        <v>3</v>
      </c>
      <c r="K71" s="8">
        <v>1</v>
      </c>
      <c r="L71" s="8">
        <v>3</v>
      </c>
      <c r="M71" s="9">
        <v>1</v>
      </c>
      <c r="N71" s="10">
        <v>1</v>
      </c>
    </row>
    <row r="72" spans="1:14" ht="19.8" x14ac:dyDescent="0.4">
      <c r="A72" s="11" t="s">
        <v>74</v>
      </c>
      <c r="B72" s="6">
        <v>12</v>
      </c>
      <c r="C72" s="6">
        <v>838</v>
      </c>
      <c r="D72" s="6">
        <v>1060</v>
      </c>
      <c r="E72" s="6">
        <v>1077</v>
      </c>
      <c r="F72" s="6">
        <f>SUM(D72:E72)</f>
        <v>2137</v>
      </c>
      <c r="G72" s="7">
        <v>7</v>
      </c>
      <c r="H72" s="8">
        <v>12</v>
      </c>
      <c r="I72" s="8">
        <v>2</v>
      </c>
      <c r="J72" s="8">
        <v>0</v>
      </c>
      <c r="K72" s="8">
        <v>0</v>
      </c>
      <c r="L72" s="8">
        <v>0</v>
      </c>
      <c r="M72" s="9">
        <v>0</v>
      </c>
      <c r="N72" s="10">
        <v>0</v>
      </c>
    </row>
    <row r="73" spans="1:14" ht="19.8" x14ac:dyDescent="0.4">
      <c r="A73" s="5" t="s">
        <v>75</v>
      </c>
      <c r="B73" s="6">
        <v>19</v>
      </c>
      <c r="C73" s="6">
        <v>919</v>
      </c>
      <c r="D73" s="6">
        <v>923</v>
      </c>
      <c r="E73" s="6">
        <v>990</v>
      </c>
      <c r="F73" s="6">
        <f>SUM(D73:E73)</f>
        <v>1913</v>
      </c>
      <c r="G73" s="7">
        <v>3</v>
      </c>
      <c r="H73" s="8">
        <v>3</v>
      </c>
      <c r="I73" s="8">
        <v>3</v>
      </c>
      <c r="J73" s="8">
        <v>1</v>
      </c>
      <c r="K73" s="8">
        <v>0</v>
      </c>
      <c r="L73" s="8">
        <v>2</v>
      </c>
      <c r="M73" s="9">
        <v>0</v>
      </c>
      <c r="N73" s="10">
        <v>0</v>
      </c>
    </row>
    <row r="74" spans="1:14" ht="19.8" x14ac:dyDescent="0.4">
      <c r="A74" s="11" t="s">
        <v>76</v>
      </c>
      <c r="B74" s="6">
        <f>SUM(B5:B73)</f>
        <v>1237</v>
      </c>
      <c r="C74" s="6">
        <f t="shared" ref="C74:J74" si="1">SUM(C5:C73)</f>
        <v>75768</v>
      </c>
      <c r="D74" s="6">
        <f t="shared" si="1"/>
        <v>77230</v>
      </c>
      <c r="E74" s="6">
        <f t="shared" si="1"/>
        <v>85976</v>
      </c>
      <c r="F74" s="6">
        <f t="shared" si="1"/>
        <v>163206</v>
      </c>
      <c r="G74" s="6">
        <f t="shared" si="1"/>
        <v>564</v>
      </c>
      <c r="H74" s="6">
        <f t="shared" si="1"/>
        <v>586</v>
      </c>
      <c r="I74" s="6">
        <f t="shared" si="1"/>
        <v>250</v>
      </c>
      <c r="J74" s="6">
        <f t="shared" si="1"/>
        <v>250</v>
      </c>
      <c r="K74" s="6">
        <f>SUM(K5:K73)</f>
        <v>57</v>
      </c>
      <c r="L74" s="6">
        <f>SUM(L5:L73)</f>
        <v>124</v>
      </c>
      <c r="M74" s="12">
        <f>SUM(M5:M73)</f>
        <v>40</v>
      </c>
      <c r="N74" s="13">
        <f>SUM(N5:N73)</f>
        <v>27</v>
      </c>
    </row>
    <row r="75" spans="1:14" s="17" customFormat="1" ht="26.25" customHeight="1" x14ac:dyDescent="0.3">
      <c r="A75" s="63" t="s">
        <v>77</v>
      </c>
      <c r="B75" s="64"/>
      <c r="C75" s="14">
        <f>C74</f>
        <v>75768</v>
      </c>
      <c r="D75" s="14" t="s">
        <v>78</v>
      </c>
      <c r="E75" s="14" t="s">
        <v>79</v>
      </c>
      <c r="F75" s="14"/>
      <c r="G75" s="14">
        <f>F74</f>
        <v>163206</v>
      </c>
      <c r="H75" s="14" t="s">
        <v>80</v>
      </c>
      <c r="I75" s="14"/>
      <c r="J75" s="14"/>
      <c r="K75" s="14" t="s">
        <v>81</v>
      </c>
      <c r="L75" s="14"/>
      <c r="M75" s="15"/>
      <c r="N75" s="16"/>
    </row>
    <row r="76" spans="1:14" s="26" customFormat="1" ht="26.25" customHeight="1" x14ac:dyDescent="0.4">
      <c r="A76" s="63" t="s">
        <v>82</v>
      </c>
      <c r="B76" s="64"/>
      <c r="C76" s="18" t="str">
        <f ca="1">INDIRECT(H76,TRUE)</f>
        <v>正大</v>
      </c>
      <c r="D76" s="19" t="s">
        <v>83</v>
      </c>
      <c r="E76" s="20">
        <f>MAX(C5:C73)</f>
        <v>2655</v>
      </c>
      <c r="F76" s="21">
        <f>MAX(F5:F73)</f>
        <v>5560</v>
      </c>
      <c r="G76" s="22"/>
      <c r="H76" s="23" t="str">
        <f>ADDRESS(MATCH(MAX(F5:F73),F5:F73,0)+4,1)</f>
        <v>$A$65</v>
      </c>
      <c r="I76" s="22"/>
      <c r="J76" s="22"/>
      <c r="K76" s="22"/>
      <c r="L76" s="22"/>
      <c r="M76" s="24"/>
      <c r="N76" s="25"/>
    </row>
    <row r="77" spans="1:14" s="26" customFormat="1" ht="26.25" customHeight="1" x14ac:dyDescent="0.4">
      <c r="A77" s="63" t="s">
        <v>84</v>
      </c>
      <c r="B77" s="64"/>
      <c r="C77" s="27" t="str">
        <f ca="1">INDIRECT(H77,TRUE)</f>
        <v>城西</v>
      </c>
      <c r="D77" s="28" t="s">
        <v>85</v>
      </c>
      <c r="E77" s="29">
        <f>MIN(C5:C73)</f>
        <v>245</v>
      </c>
      <c r="F77" s="30">
        <f>MIN(F5:F73)</f>
        <v>521</v>
      </c>
      <c r="G77" s="22"/>
      <c r="H77" s="23" t="str">
        <f>ADDRESS(MATCH(MIN(F5:F73),F5:F73,0)+4,1)</f>
        <v>$A$12</v>
      </c>
      <c r="I77" s="22"/>
      <c r="J77" s="22"/>
      <c r="K77" s="22"/>
      <c r="L77" s="22"/>
      <c r="M77" s="24"/>
      <c r="N77" s="25"/>
    </row>
    <row r="78" spans="1:14" s="35" customFormat="1" ht="19.5" customHeight="1" x14ac:dyDescent="0.4">
      <c r="A78" s="70" t="s">
        <v>86</v>
      </c>
      <c r="B78" s="71"/>
      <c r="C78" s="74">
        <f>SUM(G78:G79)</f>
        <v>913</v>
      </c>
      <c r="D78" s="76" t="s">
        <v>80</v>
      </c>
      <c r="E78" s="31" t="s">
        <v>87</v>
      </c>
      <c r="F78" s="31"/>
      <c r="G78" s="31">
        <v>478</v>
      </c>
      <c r="H78" s="31" t="s">
        <v>80</v>
      </c>
      <c r="I78" s="31"/>
      <c r="J78" s="31"/>
      <c r="K78" s="32"/>
      <c r="L78" s="32"/>
      <c r="M78" s="33"/>
      <c r="N78" s="34"/>
    </row>
    <row r="79" spans="1:14" s="40" customFormat="1" ht="22.5" customHeight="1" x14ac:dyDescent="0.4">
      <c r="A79" s="72"/>
      <c r="B79" s="73"/>
      <c r="C79" s="75"/>
      <c r="D79" s="77"/>
      <c r="E79" s="36" t="s">
        <v>88</v>
      </c>
      <c r="F79" s="36"/>
      <c r="G79" s="36">
        <v>435</v>
      </c>
      <c r="H79" s="36" t="s">
        <v>89</v>
      </c>
      <c r="I79" s="36"/>
      <c r="J79" s="36"/>
      <c r="K79" s="37"/>
      <c r="L79" s="37"/>
      <c r="M79" s="38"/>
      <c r="N79" s="39"/>
    </row>
    <row r="80" spans="1:14" s="41" customFormat="1" ht="50.25" customHeight="1" x14ac:dyDescent="0.4">
      <c r="A80" s="63" t="s">
        <v>90</v>
      </c>
      <c r="B80" s="64"/>
      <c r="C80" s="14">
        <f>K74</f>
        <v>57</v>
      </c>
      <c r="D80" s="14" t="s">
        <v>91</v>
      </c>
      <c r="E80" s="78" t="s">
        <v>130</v>
      </c>
      <c r="F80" s="78"/>
      <c r="G80" s="78"/>
      <c r="H80" s="78"/>
      <c r="I80" s="78"/>
      <c r="J80" s="78"/>
      <c r="K80" s="78"/>
      <c r="L80" s="78"/>
      <c r="M80" s="78"/>
      <c r="N80" s="79"/>
    </row>
    <row r="81" spans="1:14" s="45" customFormat="1" ht="24.75" customHeight="1" x14ac:dyDescent="0.3">
      <c r="A81" s="63" t="s">
        <v>92</v>
      </c>
      <c r="B81" s="64"/>
      <c r="C81" s="14">
        <f>L74</f>
        <v>124</v>
      </c>
      <c r="D81" s="14" t="s">
        <v>91</v>
      </c>
      <c r="E81" s="14"/>
      <c r="F81" s="14"/>
      <c r="G81" s="18"/>
      <c r="H81" s="14"/>
      <c r="I81" s="14"/>
      <c r="J81" s="14"/>
      <c r="K81" s="42"/>
      <c r="L81" s="42"/>
      <c r="M81" s="43"/>
      <c r="N81" s="44"/>
    </row>
    <row r="82" spans="1:14" s="46" customFormat="1" ht="27" customHeight="1" x14ac:dyDescent="0.3">
      <c r="A82" s="63" t="s">
        <v>93</v>
      </c>
      <c r="B82" s="64"/>
      <c r="C82" s="14">
        <f>M74</f>
        <v>40</v>
      </c>
      <c r="D82" s="14" t="s">
        <v>94</v>
      </c>
      <c r="E82" s="14" t="s">
        <v>111</v>
      </c>
      <c r="F82" s="14"/>
      <c r="G82" s="14"/>
      <c r="H82" s="14"/>
      <c r="I82" s="14"/>
      <c r="J82" s="14"/>
      <c r="K82" s="42"/>
      <c r="L82" s="42"/>
      <c r="M82" s="43"/>
      <c r="N82" s="44"/>
    </row>
    <row r="83" spans="1:14" s="47" customFormat="1" ht="27.75" customHeight="1" x14ac:dyDescent="0.3">
      <c r="A83" s="65" t="s">
        <v>106</v>
      </c>
      <c r="B83" s="66"/>
      <c r="C83" s="14">
        <f>N74</f>
        <v>27</v>
      </c>
      <c r="D83" s="14" t="s">
        <v>95</v>
      </c>
      <c r="E83" s="14" t="s">
        <v>111</v>
      </c>
      <c r="F83" s="14"/>
      <c r="G83" s="14"/>
      <c r="H83" s="14"/>
      <c r="I83" s="14"/>
      <c r="J83" s="14"/>
      <c r="K83" s="42"/>
      <c r="L83" s="42"/>
      <c r="M83" s="43"/>
      <c r="N83" s="44"/>
    </row>
    <row r="84" spans="1:14" s="45" customFormat="1" ht="26.25" customHeight="1" x14ac:dyDescent="0.3">
      <c r="A84" s="48" t="s">
        <v>107</v>
      </c>
      <c r="B84" s="14"/>
      <c r="C84" s="14">
        <f>G74</f>
        <v>564</v>
      </c>
      <c r="D84" s="14" t="s">
        <v>96</v>
      </c>
      <c r="E84" s="14" t="s">
        <v>108</v>
      </c>
      <c r="F84" s="14"/>
      <c r="G84" s="14">
        <f>H74</f>
        <v>586</v>
      </c>
      <c r="H84" s="14" t="s">
        <v>91</v>
      </c>
      <c r="I84" s="14"/>
      <c r="J84" s="14"/>
      <c r="K84" s="42"/>
      <c r="L84" s="42"/>
      <c r="M84" s="43"/>
      <c r="N84" s="44"/>
    </row>
    <row r="85" spans="1:14" s="55" customFormat="1" ht="27.75" customHeight="1" thickBot="1" x14ac:dyDescent="0.35">
      <c r="A85" s="67" t="s">
        <v>109</v>
      </c>
      <c r="B85" s="68"/>
      <c r="C85" s="49">
        <v>84</v>
      </c>
      <c r="D85" s="50" t="s">
        <v>110</v>
      </c>
      <c r="E85" s="51">
        <v>40</v>
      </c>
      <c r="F85" s="50" t="s">
        <v>114</v>
      </c>
      <c r="G85" s="51">
        <v>49</v>
      </c>
      <c r="H85" s="52"/>
      <c r="I85" s="68" t="s">
        <v>113</v>
      </c>
      <c r="J85" s="68"/>
      <c r="K85" s="51">
        <v>89</v>
      </c>
      <c r="L85" s="52"/>
      <c r="M85" s="53"/>
      <c r="N85" s="54"/>
    </row>
    <row r="86" spans="1:14" ht="33" customHeight="1" x14ac:dyDescent="0.3">
      <c r="A86" s="69"/>
      <c r="B86" s="69"/>
      <c r="C86" s="69"/>
      <c r="D86" s="69"/>
    </row>
  </sheetData>
  <mergeCells count="28">
    <mergeCell ref="A86:D86"/>
    <mergeCell ref="I85:J85"/>
    <mergeCell ref="A1:N1"/>
    <mergeCell ref="A77:B77"/>
    <mergeCell ref="A78:B79"/>
    <mergeCell ref="C78:C79"/>
    <mergeCell ref="D78:D79"/>
    <mergeCell ref="A80:B80"/>
    <mergeCell ref="A81:B81"/>
    <mergeCell ref="A82:B82"/>
    <mergeCell ref="A83:B83"/>
    <mergeCell ref="A85:B85"/>
    <mergeCell ref="E80:N80"/>
    <mergeCell ref="K3:K4"/>
    <mergeCell ref="L3:L4"/>
    <mergeCell ref="M3:M4"/>
    <mergeCell ref="N3:N4"/>
    <mergeCell ref="A75:B75"/>
    <mergeCell ref="A76:B76"/>
    <mergeCell ref="K2:N2"/>
    <mergeCell ref="A3:A4"/>
    <mergeCell ref="B3:B4"/>
    <mergeCell ref="C3:C4"/>
    <mergeCell ref="D3:F3"/>
    <mergeCell ref="G3:G4"/>
    <mergeCell ref="H3:H4"/>
    <mergeCell ref="I3:I4"/>
    <mergeCell ref="J3:J4"/>
  </mergeCells>
  <phoneticPr fontId="2" type="noConversion"/>
  <printOptions horizontalCentered="1"/>
  <pageMargins left="0.59055118110236227" right="0.39370078740157483" top="0.98425196850393704" bottom="0.98425196850393704" header="0" footer="0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8</vt:i4>
      </vt:variant>
    </vt:vector>
  </HeadingPairs>
  <TitlesOfParts>
    <vt:vector size="16" baseType="lpstr">
      <vt:lpstr>11408</vt:lpstr>
      <vt:lpstr>11407</vt:lpstr>
      <vt:lpstr>11406</vt:lpstr>
      <vt:lpstr>11405</vt:lpstr>
      <vt:lpstr>11404</vt:lpstr>
      <vt:lpstr>11403</vt:lpstr>
      <vt:lpstr>11402</vt:lpstr>
      <vt:lpstr>11401</vt:lpstr>
      <vt:lpstr>'11401'!Print_Titles</vt:lpstr>
      <vt:lpstr>'11402'!Print_Titles</vt:lpstr>
      <vt:lpstr>'11403'!Print_Titles</vt:lpstr>
      <vt:lpstr>'11404'!Print_Titles</vt:lpstr>
      <vt:lpstr>'11405'!Print_Titles</vt:lpstr>
      <vt:lpstr>'11406'!Print_Titles</vt:lpstr>
      <vt:lpstr>'11407'!Print_Titles</vt:lpstr>
      <vt:lpstr>'11408'!Print_Titles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pc206</dc:creator>
  <cp:lastModifiedBy>user</cp:lastModifiedBy>
  <cp:lastPrinted>2025-07-02T08:17:05Z</cp:lastPrinted>
  <dcterms:created xsi:type="dcterms:W3CDTF">2018-12-19T06:42:50Z</dcterms:created>
  <dcterms:modified xsi:type="dcterms:W3CDTF">2025-08-31T10:45:00Z</dcterms:modified>
</cp:coreProperties>
</file>