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111年人口統計\"/>
    </mc:Choice>
  </mc:AlternateContent>
  <bookViews>
    <workbookView xWindow="0" yWindow="0" windowWidth="19416" windowHeight="8028"/>
  </bookViews>
  <sheets>
    <sheet name="11112" sheetId="12" r:id="rId1"/>
    <sheet name="11111" sheetId="11" r:id="rId2"/>
    <sheet name="11110" sheetId="10" r:id="rId3"/>
    <sheet name="11109" sheetId="9" r:id="rId4"/>
    <sheet name="11108" sheetId="8" r:id="rId5"/>
    <sheet name="11107" sheetId="7" r:id="rId6"/>
    <sheet name="11106" sheetId="6" r:id="rId7"/>
    <sheet name="11105" sheetId="5" r:id="rId8"/>
    <sheet name="11104" sheetId="4" r:id="rId9"/>
    <sheet name="11103" sheetId="3" r:id="rId10"/>
    <sheet name="11102" sheetId="2" r:id="rId11"/>
    <sheet name="11101" sheetId="1" r:id="rId12"/>
  </sheets>
  <definedNames>
    <definedName name="_xlnm.Print_Titles" localSheetId="11">'11101'!$1:$4</definedName>
    <definedName name="_xlnm.Print_Titles" localSheetId="10">'11102'!$1:$4</definedName>
    <definedName name="_xlnm.Print_Titles" localSheetId="9">'11103'!$1:$4</definedName>
    <definedName name="_xlnm.Print_Titles" localSheetId="8">'11104'!$1:$4</definedName>
    <definedName name="_xlnm.Print_Titles" localSheetId="7">'11105'!$1:$4</definedName>
    <definedName name="_xlnm.Print_Titles" localSheetId="6">'11106'!$1:$4</definedName>
    <definedName name="_xlnm.Print_Titles" localSheetId="5">'11107'!$1:$4</definedName>
    <definedName name="_xlnm.Print_Titles" localSheetId="4">'11108'!$1:$4</definedName>
    <definedName name="_xlnm.Print_Titles" localSheetId="3">'11109'!$1:$4</definedName>
    <definedName name="_xlnm.Print_Titles" localSheetId="2">'11110'!$1:$4</definedName>
    <definedName name="_xlnm.Print_Titles" localSheetId="1">'11111'!$1:$4</definedName>
    <definedName name="_xlnm.Print_Titles" localSheetId="0">'11112'!$1:$4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2" l="1"/>
  <c r="C78" i="12" l="1"/>
  <c r="E77" i="12"/>
  <c r="E76" i="12"/>
  <c r="N74" i="12"/>
  <c r="C83" i="12" s="1"/>
  <c r="M74" i="12"/>
  <c r="C82" i="12" s="1"/>
  <c r="L74" i="12"/>
  <c r="C81" i="12" s="1"/>
  <c r="K74" i="12"/>
  <c r="C80" i="12" s="1"/>
  <c r="J74" i="12"/>
  <c r="I74" i="12"/>
  <c r="H74" i="12"/>
  <c r="G84" i="12" s="1"/>
  <c r="G74" i="12"/>
  <c r="C84" i="12" s="1"/>
  <c r="E74" i="12"/>
  <c r="G85" i="12" s="1"/>
  <c r="D74" i="12"/>
  <c r="E85" i="12" s="1"/>
  <c r="C85" i="12"/>
  <c r="B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H76" i="12" l="1"/>
  <c r="D85" i="12"/>
  <c r="F85" i="12"/>
  <c r="A85" i="12"/>
  <c r="F77" i="12"/>
  <c r="H77" i="12"/>
  <c r="F74" i="12"/>
  <c r="K85" i="12" s="1"/>
  <c r="F76" i="12"/>
  <c r="C75" i="12"/>
  <c r="C78" i="11"/>
  <c r="E77" i="11"/>
  <c r="E76" i="11"/>
  <c r="N74" i="11"/>
  <c r="C83" i="11" s="1"/>
  <c r="M74" i="11"/>
  <c r="C82" i="11" s="1"/>
  <c r="L74" i="11"/>
  <c r="C81" i="11" s="1"/>
  <c r="K74" i="11"/>
  <c r="C80" i="11" s="1"/>
  <c r="J74" i="11"/>
  <c r="I74" i="11"/>
  <c r="H74" i="11"/>
  <c r="G84" i="11" s="1"/>
  <c r="G74" i="11"/>
  <c r="C84" i="11" s="1"/>
  <c r="E74" i="11"/>
  <c r="G85" i="11" s="1"/>
  <c r="F85" i="11" s="1"/>
  <c r="D74" i="11"/>
  <c r="E85" i="11" s="1"/>
  <c r="C74" i="11"/>
  <c r="C85" i="11" s="1"/>
  <c r="B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C76" i="12"/>
  <c r="C77" i="12"/>
  <c r="I85" i="12" l="1"/>
  <c r="G75" i="12"/>
  <c r="H76" i="11"/>
  <c r="D85" i="11"/>
  <c r="A85" i="11"/>
  <c r="F77" i="11"/>
  <c r="F74" i="11"/>
  <c r="K85" i="11" s="1"/>
  <c r="H77" i="11"/>
  <c r="F76" i="11"/>
  <c r="C75" i="11"/>
  <c r="C74" i="10"/>
  <c r="D74" i="10"/>
  <c r="E74" i="10"/>
  <c r="C76" i="11"/>
  <c r="C77" i="11"/>
  <c r="G75" i="11" l="1"/>
  <c r="I85" i="11"/>
  <c r="G85" i="10"/>
  <c r="F85" i="10" s="1"/>
  <c r="E85" i="10"/>
  <c r="D85" i="10" s="1"/>
  <c r="C85" i="10"/>
  <c r="A85" i="10" s="1"/>
  <c r="C78" i="10"/>
  <c r="E77" i="10"/>
  <c r="E76" i="10"/>
  <c r="N74" i="10"/>
  <c r="C83" i="10" s="1"/>
  <c r="M74" i="10"/>
  <c r="C82" i="10" s="1"/>
  <c r="L74" i="10"/>
  <c r="C81" i="10" s="1"/>
  <c r="K74" i="10"/>
  <c r="C80" i="10" s="1"/>
  <c r="J74" i="10"/>
  <c r="I74" i="10"/>
  <c r="H74" i="10"/>
  <c r="G84" i="10" s="1"/>
  <c r="G74" i="10"/>
  <c r="C84" i="10" s="1"/>
  <c r="B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74" i="10" l="1"/>
  <c r="K85" i="10" s="1"/>
  <c r="I85" i="10" s="1"/>
  <c r="F77" i="10"/>
  <c r="H76" i="10"/>
  <c r="C75" i="10"/>
  <c r="H77" i="10"/>
  <c r="F76" i="10"/>
  <c r="C78" i="9"/>
  <c r="E77" i="9"/>
  <c r="E76" i="9"/>
  <c r="N74" i="9"/>
  <c r="C83" i="9" s="1"/>
  <c r="M74" i="9"/>
  <c r="C82" i="9" s="1"/>
  <c r="L74" i="9"/>
  <c r="C81" i="9" s="1"/>
  <c r="K74" i="9"/>
  <c r="C80" i="9" s="1"/>
  <c r="J74" i="9"/>
  <c r="I74" i="9"/>
  <c r="H74" i="9"/>
  <c r="G84" i="9" s="1"/>
  <c r="G74" i="9"/>
  <c r="C84" i="9" s="1"/>
  <c r="E74" i="9"/>
  <c r="D74" i="9"/>
  <c r="C74" i="9"/>
  <c r="B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C77" i="10"/>
  <c r="C76" i="10"/>
  <c r="G75" i="10" l="1"/>
  <c r="G85" i="9"/>
  <c r="F85" i="9" s="1"/>
  <c r="E85" i="9"/>
  <c r="D85" i="9" s="1"/>
  <c r="F74" i="9"/>
  <c r="K85" i="9" s="1"/>
  <c r="I85" i="9" s="1"/>
  <c r="C85" i="9"/>
  <c r="A85" i="9" s="1"/>
  <c r="F77" i="9"/>
  <c r="H77" i="9"/>
  <c r="H76" i="9"/>
  <c r="C75" i="9"/>
  <c r="F76" i="9"/>
  <c r="I74" i="8"/>
  <c r="C76" i="9"/>
  <c r="C77" i="9"/>
  <c r="G75" i="9" l="1"/>
  <c r="C78" i="8"/>
  <c r="E77" i="8"/>
  <c r="E76" i="8"/>
  <c r="N74" i="8"/>
  <c r="C83" i="8" s="1"/>
  <c r="M74" i="8"/>
  <c r="C82" i="8" s="1"/>
  <c r="L74" i="8"/>
  <c r="C81" i="8" s="1"/>
  <c r="K74" i="8"/>
  <c r="C80" i="8" s="1"/>
  <c r="J74" i="8"/>
  <c r="H74" i="8"/>
  <c r="G84" i="8" s="1"/>
  <c r="G74" i="8"/>
  <c r="C84" i="8" s="1"/>
  <c r="E74" i="8"/>
  <c r="G85" i="8" s="1"/>
  <c r="D74" i="8"/>
  <c r="E85" i="8" s="1"/>
  <c r="C74" i="8"/>
  <c r="C85" i="8" s="1"/>
  <c r="B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H76" i="8" l="1"/>
  <c r="F85" i="8"/>
  <c r="D85" i="8"/>
  <c r="A85" i="8"/>
  <c r="F76" i="8"/>
  <c r="F77" i="8"/>
  <c r="F74" i="8"/>
  <c r="H77" i="8"/>
  <c r="C75" i="8"/>
  <c r="C78" i="7"/>
  <c r="E77" i="7"/>
  <c r="E76" i="7"/>
  <c r="N74" i="7"/>
  <c r="C83" i="7" s="1"/>
  <c r="M74" i="7"/>
  <c r="C82" i="7" s="1"/>
  <c r="L74" i="7"/>
  <c r="C81" i="7" s="1"/>
  <c r="K74" i="7"/>
  <c r="C80" i="7" s="1"/>
  <c r="J74" i="7"/>
  <c r="I74" i="7"/>
  <c r="H74" i="7"/>
  <c r="G84" i="7" s="1"/>
  <c r="G74" i="7"/>
  <c r="C84" i="7" s="1"/>
  <c r="E74" i="7"/>
  <c r="G85" i="7" s="1"/>
  <c r="D74" i="7"/>
  <c r="E85" i="7" s="1"/>
  <c r="C74" i="7"/>
  <c r="C85" i="7" s="1"/>
  <c r="B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C77" i="8"/>
  <c r="C76" i="8"/>
  <c r="G75" i="8" l="1"/>
  <c r="K85" i="8"/>
  <c r="I85" i="8" s="1"/>
  <c r="F85" i="7"/>
  <c r="D85" i="7"/>
  <c r="A85" i="7"/>
  <c r="H77" i="7"/>
  <c r="H76" i="7"/>
  <c r="F76" i="7"/>
  <c r="C75" i="7"/>
  <c r="F77" i="7"/>
  <c r="F74" i="7"/>
  <c r="K85" i="7" s="1"/>
  <c r="C78" i="6"/>
  <c r="E77" i="6"/>
  <c r="E76" i="6"/>
  <c r="N74" i="6"/>
  <c r="C83" i="6" s="1"/>
  <c r="M74" i="6"/>
  <c r="C82" i="6" s="1"/>
  <c r="L74" i="6"/>
  <c r="C81" i="6" s="1"/>
  <c r="K74" i="6"/>
  <c r="C80" i="6" s="1"/>
  <c r="J74" i="6"/>
  <c r="I74" i="6"/>
  <c r="H74" i="6"/>
  <c r="G84" i="6" s="1"/>
  <c r="G74" i="6"/>
  <c r="C84" i="6" s="1"/>
  <c r="E74" i="6"/>
  <c r="G85" i="6" s="1"/>
  <c r="D74" i="6"/>
  <c r="C74" i="6"/>
  <c r="B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C76" i="7"/>
  <c r="C77" i="7"/>
  <c r="G75" i="7" l="1"/>
  <c r="I85" i="7"/>
  <c r="E85" i="6"/>
  <c r="D85" i="6" s="1"/>
  <c r="C85" i="6"/>
  <c r="A85" i="6" s="1"/>
  <c r="F85" i="6"/>
  <c r="H76" i="6"/>
  <c r="F76" i="6"/>
  <c r="F77" i="6"/>
  <c r="F74" i="6"/>
  <c r="K85" i="6" s="1"/>
  <c r="H77" i="6"/>
  <c r="C75" i="6"/>
  <c r="C78" i="5"/>
  <c r="E77" i="5"/>
  <c r="E76" i="5"/>
  <c r="N74" i="5"/>
  <c r="C83" i="5" s="1"/>
  <c r="M74" i="5"/>
  <c r="C82" i="5" s="1"/>
  <c r="L74" i="5"/>
  <c r="C81" i="5" s="1"/>
  <c r="K74" i="5"/>
  <c r="C80" i="5" s="1"/>
  <c r="J74" i="5"/>
  <c r="I74" i="5"/>
  <c r="H74" i="5"/>
  <c r="G84" i="5" s="1"/>
  <c r="G74" i="5"/>
  <c r="C84" i="5" s="1"/>
  <c r="E74" i="5"/>
  <c r="D74" i="5"/>
  <c r="C74" i="5"/>
  <c r="C85" i="5" s="1"/>
  <c r="B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C76" i="6"/>
  <c r="C77" i="6"/>
  <c r="I85" i="6" l="1"/>
  <c r="G75" i="6"/>
  <c r="G85" i="5"/>
  <c r="F85" i="5" s="1"/>
  <c r="E85" i="5"/>
  <c r="D85" i="5" s="1"/>
  <c r="A85" i="5"/>
  <c r="F74" i="5"/>
  <c r="K85" i="5" s="1"/>
  <c r="I85" i="5" s="1"/>
  <c r="F77" i="5"/>
  <c r="H77" i="5"/>
  <c r="F76" i="5"/>
  <c r="H76" i="5"/>
  <c r="C75" i="5"/>
  <c r="C78" i="4"/>
  <c r="E77" i="4"/>
  <c r="E76" i="4"/>
  <c r="N74" i="4"/>
  <c r="C83" i="4" s="1"/>
  <c r="M74" i="4"/>
  <c r="C82" i="4" s="1"/>
  <c r="L74" i="4"/>
  <c r="C81" i="4" s="1"/>
  <c r="K74" i="4"/>
  <c r="C80" i="4" s="1"/>
  <c r="J74" i="4"/>
  <c r="I74" i="4"/>
  <c r="H74" i="4"/>
  <c r="G84" i="4" s="1"/>
  <c r="G74" i="4"/>
  <c r="C84" i="4" s="1"/>
  <c r="E74" i="4"/>
  <c r="G85" i="4" s="1"/>
  <c r="F85" i="4" s="1"/>
  <c r="D74" i="4"/>
  <c r="C74" i="4"/>
  <c r="B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C77" i="5"/>
  <c r="C76" i="5"/>
  <c r="G75" i="5" l="1"/>
  <c r="E85" i="4"/>
  <c r="D85" i="4" s="1"/>
  <c r="C85" i="4"/>
  <c r="A85" i="4" s="1"/>
  <c r="H76" i="4"/>
  <c r="H77" i="4"/>
  <c r="F76" i="4"/>
  <c r="C75" i="4"/>
  <c r="F77" i="4"/>
  <c r="F74" i="4"/>
  <c r="K85" i="4" s="1"/>
  <c r="C78" i="3"/>
  <c r="E77" i="3"/>
  <c r="E76" i="3"/>
  <c r="N74" i="3"/>
  <c r="C83" i="3" s="1"/>
  <c r="M74" i="3"/>
  <c r="C82" i="3" s="1"/>
  <c r="L74" i="3"/>
  <c r="C81" i="3" s="1"/>
  <c r="K74" i="3"/>
  <c r="C80" i="3" s="1"/>
  <c r="J74" i="3"/>
  <c r="I74" i="3"/>
  <c r="H74" i="3"/>
  <c r="G84" i="3" s="1"/>
  <c r="G74" i="3"/>
  <c r="C84" i="3" s="1"/>
  <c r="E74" i="3"/>
  <c r="G85" i="3" s="1"/>
  <c r="F85" i="3" s="1"/>
  <c r="D74" i="3"/>
  <c r="E85" i="3" s="1"/>
  <c r="C74" i="3"/>
  <c r="C85" i="3" s="1"/>
  <c r="B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C76" i="4"/>
  <c r="C77" i="4"/>
  <c r="G75" i="4" l="1"/>
  <c r="I85" i="4"/>
  <c r="D85" i="3"/>
  <c r="A85" i="3"/>
  <c r="F77" i="3"/>
  <c r="H76" i="3"/>
  <c r="F74" i="3"/>
  <c r="K85" i="3" s="1"/>
  <c r="H77" i="3"/>
  <c r="F76" i="3"/>
  <c r="C75" i="3"/>
  <c r="C78" i="2"/>
  <c r="E77" i="2"/>
  <c r="E76" i="2"/>
  <c r="N74" i="2"/>
  <c r="C83" i="2" s="1"/>
  <c r="M74" i="2"/>
  <c r="C82" i="2" s="1"/>
  <c r="L74" i="2"/>
  <c r="C81" i="2" s="1"/>
  <c r="K74" i="2"/>
  <c r="C80" i="2" s="1"/>
  <c r="J74" i="2"/>
  <c r="I74" i="2"/>
  <c r="H74" i="2"/>
  <c r="G84" i="2" s="1"/>
  <c r="G74" i="2"/>
  <c r="C84" i="2" s="1"/>
  <c r="E74" i="2"/>
  <c r="G85" i="2" s="1"/>
  <c r="F85" i="2" s="1"/>
  <c r="D74" i="2"/>
  <c r="E85" i="2" s="1"/>
  <c r="D85" i="2" s="1"/>
  <c r="C74" i="2"/>
  <c r="B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77" i="3"/>
  <c r="C76" i="3"/>
  <c r="G75" i="3" l="1"/>
  <c r="I85" i="3"/>
  <c r="C75" i="2"/>
  <c r="C85" i="2"/>
  <c r="A85" i="2" s="1"/>
  <c r="H76" i="2"/>
  <c r="F77" i="2"/>
  <c r="F74" i="2"/>
  <c r="H77" i="2"/>
  <c r="F76" i="2"/>
  <c r="F47" i="1"/>
  <c r="C77" i="2"/>
  <c r="C76" i="2"/>
  <c r="G75" i="2" l="1"/>
  <c r="K85" i="2"/>
  <c r="I85" i="2" s="1"/>
  <c r="C78" i="1"/>
  <c r="E77" i="1"/>
  <c r="E76" i="1"/>
  <c r="N74" i="1"/>
  <c r="C83" i="1" s="1"/>
  <c r="M74" i="1"/>
  <c r="C82" i="1" s="1"/>
  <c r="L74" i="1"/>
  <c r="C81" i="1" s="1"/>
  <c r="K74" i="1"/>
  <c r="C80" i="1" s="1"/>
  <c r="J74" i="1"/>
  <c r="I74" i="1"/>
  <c r="H74" i="1"/>
  <c r="G84" i="1" s="1"/>
  <c r="G74" i="1"/>
  <c r="C84" i="1" s="1"/>
  <c r="E74" i="1"/>
  <c r="D74" i="1"/>
  <c r="C74" i="1"/>
  <c r="B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76" i="1" l="1"/>
  <c r="C75" i="1"/>
  <c r="F77" i="1"/>
  <c r="H77" i="1"/>
  <c r="F74" i="1"/>
  <c r="F76" i="1"/>
  <c r="C76" i="1"/>
  <c r="C77" i="1"/>
  <c r="G75" i="1" l="1"/>
</calcChain>
</file>

<file path=xl/sharedStrings.xml><?xml version="1.0" encoding="utf-8"?>
<sst xmlns="http://schemas.openxmlformats.org/spreadsheetml/2006/main" count="1408" uniqueCount="160">
  <si>
    <t>里別</t>
    <phoneticPr fontId="3" type="noConversion"/>
  </si>
  <si>
    <t>鄰數</t>
    <phoneticPr fontId="3" type="noConversion"/>
  </si>
  <si>
    <t>戶數</t>
    <phoneticPr fontId="3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</si>
  <si>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3" type="noConversion"/>
  </si>
  <si>
    <t>男</t>
    <phoneticPr fontId="3" type="noConversion"/>
  </si>
  <si>
    <t>女</t>
    <phoneticPr fontId="3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</si>
  <si>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3" type="noConversion"/>
  </si>
  <si>
    <t>博仁</t>
  </si>
  <si>
    <t>苓洲</t>
  </si>
  <si>
    <t>苓昇</t>
  </si>
  <si>
    <t>苓中</t>
  </si>
  <si>
    <t>苓雅</t>
  </si>
  <si>
    <t>苓東</t>
  </si>
  <si>
    <t>城北</t>
  </si>
  <si>
    <t>城西</t>
  </si>
  <si>
    <t>城東</t>
  </si>
  <si>
    <t>意誠</t>
  </si>
  <si>
    <t>鼓中</t>
  </si>
  <si>
    <t>田西</t>
  </si>
  <si>
    <t>人和</t>
  </si>
  <si>
    <t>仁政</t>
  </si>
  <si>
    <t>廣澤</t>
  </si>
  <si>
    <t>美田</t>
  </si>
  <si>
    <t>華堂</t>
  </si>
  <si>
    <t>日中</t>
  </si>
  <si>
    <t>普照</t>
  </si>
  <si>
    <t>和煦</t>
  </si>
  <si>
    <t>晴朗</t>
  </si>
  <si>
    <t>普天</t>
  </si>
  <si>
    <t>林富</t>
  </si>
  <si>
    <t>林圍</t>
  </si>
  <si>
    <t>林安</t>
  </si>
  <si>
    <t>光華</t>
  </si>
  <si>
    <t>林興</t>
  </si>
  <si>
    <t>林華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</si>
  <si>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</si>
  <si>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</si>
  <si>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</si>
  <si>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</si>
  <si>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</si>
  <si>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</si>
  <si>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</si>
  <si>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</si>
  <si>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</si>
  <si>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奏捷</t>
  </si>
  <si>
    <t>福壽</t>
  </si>
  <si>
    <t>福南</t>
  </si>
  <si>
    <t>五權</t>
  </si>
  <si>
    <t>民主</t>
  </si>
  <si>
    <t>林德</t>
  </si>
  <si>
    <t>林貴</t>
  </si>
  <si>
    <t>林榮</t>
  </si>
  <si>
    <t>英明</t>
  </si>
  <si>
    <t>林靖</t>
  </si>
  <si>
    <t>朝陽</t>
  </si>
  <si>
    <t>福隆</t>
  </si>
  <si>
    <t>福祥</t>
  </si>
  <si>
    <t>福海</t>
  </si>
  <si>
    <t>福康</t>
  </si>
  <si>
    <t>福人</t>
  </si>
  <si>
    <t>福地</t>
  </si>
  <si>
    <t>福居</t>
  </si>
  <si>
    <t>福東</t>
  </si>
  <si>
    <t>福西</t>
  </si>
  <si>
    <t>永康</t>
  </si>
  <si>
    <t>正文</t>
  </si>
  <si>
    <t>正言</t>
  </si>
  <si>
    <t>正大</t>
  </si>
  <si>
    <t>五福</t>
  </si>
  <si>
    <t>正心</t>
  </si>
  <si>
    <t>正道</t>
  </si>
  <si>
    <t>正義</t>
  </si>
  <si>
    <t>正仁</t>
  </si>
  <si>
    <t>文昌</t>
  </si>
  <si>
    <t>建軍</t>
  </si>
  <si>
    <t>衛武</t>
  </si>
  <si>
    <t>總   計</t>
    <phoneticPr fontId="3" type="noConversion"/>
  </si>
  <si>
    <t>全區總戶數：</t>
    <phoneticPr fontId="3" type="noConversion"/>
  </si>
  <si>
    <t>戶</t>
    <phoneticPr fontId="3" type="noConversion"/>
  </si>
  <si>
    <t>全區總人口數：</t>
    <phoneticPr fontId="3" type="noConversion"/>
  </si>
  <si>
    <t>人</t>
    <phoneticPr fontId="3" type="noConversion"/>
  </si>
  <si>
    <t>共69里</t>
    <phoneticPr fontId="3" type="noConversion"/>
  </si>
  <si>
    <t>本區最大里 ：</t>
    <phoneticPr fontId="3" type="noConversion"/>
  </si>
  <si>
    <t>里</t>
    <phoneticPr fontId="3" type="noConversion"/>
  </si>
  <si>
    <t>本區最小里 ：</t>
    <phoneticPr fontId="3" type="noConversion"/>
  </si>
  <si>
    <t>里</t>
    <phoneticPr fontId="3" type="noConversion"/>
  </si>
  <si>
    <t>原住民人數：</t>
    <phoneticPr fontId="3" type="noConversion"/>
  </si>
  <si>
    <t>平地原住民：</t>
    <phoneticPr fontId="3" type="noConversion"/>
  </si>
  <si>
    <t>山地原住民：</t>
    <phoneticPr fontId="3" type="noConversion"/>
  </si>
  <si>
    <t>人</t>
    <phoneticPr fontId="3" type="noConversion"/>
  </si>
  <si>
    <t>出生人數：</t>
  </si>
  <si>
    <t>人</t>
    <phoneticPr fontId="3" type="noConversion"/>
  </si>
  <si>
    <t>死亡人數：</t>
    <phoneticPr fontId="3" type="noConversion"/>
  </si>
  <si>
    <t>結婚對數：</t>
  </si>
  <si>
    <t>對</t>
    <phoneticPr fontId="2" type="noConversion"/>
  </si>
  <si>
    <t>對</t>
    <phoneticPr fontId="2" type="noConversion"/>
  </si>
  <si>
    <t>人</t>
    <phoneticPr fontId="3" type="noConversion"/>
  </si>
  <si>
    <t>男減少</t>
    <phoneticPr fontId="3" type="noConversion"/>
  </si>
  <si>
    <t>高雄市苓雅區各里人口異動概況</t>
    <phoneticPr fontId="3" type="noConversion"/>
  </si>
  <si>
    <t>結婚對數(含相同性別)</t>
    <phoneticPr fontId="3" type="noConversion"/>
  </si>
  <si>
    <t>離婚/
終止結婚對數</t>
    <phoneticPr fontId="3" type="noConversion"/>
  </si>
  <si>
    <t>遷入
人數</t>
    <phoneticPr fontId="3" type="noConversion"/>
  </si>
  <si>
    <t>遷出
人數</t>
    <phoneticPr fontId="3" type="noConversion"/>
  </si>
  <si>
    <t>住變出
人數</t>
    <phoneticPr fontId="3" type="noConversion"/>
  </si>
  <si>
    <t>出生
人數</t>
    <phoneticPr fontId="3" type="noConversion"/>
  </si>
  <si>
    <t>死亡
人數</t>
    <phoneticPr fontId="3" type="noConversion"/>
  </si>
  <si>
    <t>住變入
人數</t>
    <phoneticPr fontId="3" type="noConversion"/>
  </si>
  <si>
    <t xml:space="preserve"> 本月戶數減少</t>
    <phoneticPr fontId="3" type="noConversion"/>
  </si>
  <si>
    <t>女減少</t>
    <phoneticPr fontId="3" type="noConversion"/>
  </si>
  <si>
    <t>總人口數減少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</si>
  <si>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</si>
  <si>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</si>
  <si>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（配偶國籍：大陸港澳地區3人；外國籍2人）</t>
    <phoneticPr fontId="3" type="noConversion"/>
  </si>
  <si>
    <t>（配偶國籍：大陸港澳地區1人；外國籍2人）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</si>
  <si>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</si>
  <si>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</si>
  <si>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（配偶國籍：大陸港澳地區1人；外國籍2人）</t>
    <phoneticPr fontId="3" type="noConversion"/>
  </si>
  <si>
    <t>（配偶國籍：大陸港澳地區2人；外國籍1人）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</si>
  <si>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</si>
  <si>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</si>
  <si>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（配偶國籍：大陸港澳地區0人；外國籍2人）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</si>
  <si>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</si>
  <si>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</si>
  <si>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（配偶國籍：大陸港澳地區0人；外國籍4人）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</si>
  <si>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3" type="noConversion"/>
  </si>
  <si>
    <t>（配偶國籍：大陸港澳地區2人；外國籍6人）</t>
    <phoneticPr fontId="3" type="noConversion"/>
  </si>
  <si>
    <t>（配偶國籍：大陸港澳地區1人；外國籍4人）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</si>
  <si>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</si>
  <si>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（生母國籍：大陸港澳地區4人；外國籍1人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大陸港澳地區1人；外國籍3人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</si>
  <si>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（配偶國籍：大陸港澳地區3人；外國籍4人）</t>
    <phoneticPr fontId="3" type="noConversion"/>
  </si>
  <si>
    <t>（配偶國籍：大陸港澳地區4人；外國籍5人）</t>
    <phoneticPr fontId="3" type="noConversion"/>
  </si>
  <si>
    <t>結婚對數：</t>
    <phoneticPr fontId="2" type="noConversion"/>
  </si>
  <si>
    <t>離婚/終止結婚對數：</t>
    <phoneticPr fontId="2" type="noConversion"/>
  </si>
  <si>
    <t>本月遷入本區人數</t>
    <phoneticPr fontId="2" type="noConversion"/>
  </si>
  <si>
    <t>遷出本區人數</t>
    <phoneticPr fontId="3" type="noConversion"/>
  </si>
  <si>
    <t>本月遷入本區人數</t>
    <phoneticPr fontId="2" type="noConversion"/>
  </si>
  <si>
    <t>遷出本區人數</t>
    <phoneticPr fontId="3" type="noConversion"/>
  </si>
  <si>
    <t>遷出本區人數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</si>
  <si>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</si>
  <si>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（生母國籍：大陸港澳地區0人；外國籍2人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大陸港澳地區2人；外國籍0人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</si>
  <si>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（配偶國籍：大陸港澳地區1人；外國籍3人）</t>
    <phoneticPr fontId="3" type="noConversion"/>
  </si>
  <si>
    <t>（配偶國籍：大陸港澳地區2人；外國籍2人）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</si>
  <si>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</si>
  <si>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（生母國籍：大陸港澳地區5人；外國籍1人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</si>
  <si>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（配偶國籍：大陸港澳地區4人；外國籍9人）</t>
    <phoneticPr fontId="3" type="noConversion"/>
  </si>
  <si>
    <t>（配偶國籍：大陸港澳地區1人；外國籍0人）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</si>
  <si>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</si>
  <si>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（生母國籍：大陸港澳地區1人；外國籍3人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大陸港澳地區1人；外國籍2人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</si>
  <si>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（配偶國籍：大陸港澳地區3人；外國籍3人）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</si>
  <si>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</si>
  <si>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</si>
  <si>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（配偶國籍：大陸港澳地區6人；外國籍9人）</t>
    <phoneticPr fontId="3" type="noConversion"/>
  </si>
  <si>
    <t>（配偶國籍：大陸港澳地區1人；外國籍5人）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</si>
  <si>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</si>
  <si>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（生母國籍：大陸港澳地區1人；外國籍2人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</si>
  <si>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（配偶國籍：大陸港澳地區4人；外國籍8人）</t>
    <phoneticPr fontId="3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</si>
  <si>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</si>
  <si>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（生母國籍：大陸港澳地區1人；外國籍3人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</si>
  <si>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（配偶國籍：大陸港澳地區3人；外國籍3人）</t>
    <phoneticPr fontId="3" type="noConversion"/>
  </si>
  <si>
    <t>（配偶國籍：大陸港澳地區0人；外國籍3人）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</si>
</sst>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–&quot;#,##0;&quot;—&quot;"/>
    <numFmt numFmtId="177" formatCode="0&quot;戶&quot;;0&quot;戶&quot;"/>
    <numFmt numFmtId="178" formatCode="0&quot;人&quot;;0&quot;人&quot;"/>
    <numFmt numFmtId="179" formatCode="0&quot;人&quot;"/>
  </numFmts>
  <fonts count="17" x14ac:knownFonts="1">
    <font>
      <sz val="12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4"/>
      <color theme="0"/>
      <name val="標楷體"/>
      <family val="4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Continuous" vertical="distributed"/>
    </xf>
    <xf numFmtId="0" fontId="4" fillId="0" borderId="7" xfId="0" applyFont="1" applyFill="1" applyBorder="1"/>
    <xf numFmtId="176" fontId="4" fillId="0" borderId="7" xfId="0" applyNumberFormat="1" applyFont="1" applyFill="1" applyBorder="1" applyAlignment="1">
      <alignment horizontal="right"/>
    </xf>
    <xf numFmtId="176" fontId="4" fillId="0" borderId="7" xfId="0" applyNumberFormat="1" applyFont="1" applyFill="1" applyBorder="1"/>
    <xf numFmtId="176" fontId="4" fillId="0" borderId="7" xfId="0" applyNumberFormat="1" applyFont="1" applyFill="1" applyBorder="1" applyAlignment="1">
      <alignment wrapText="1"/>
    </xf>
    <xf numFmtId="176" fontId="4" fillId="0" borderId="8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/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/>
    <xf numFmtId="0" fontId="8" fillId="0" borderId="12" xfId="0" applyFont="1" applyFill="1" applyBorder="1"/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0" xfId="0" applyFont="1"/>
    <xf numFmtId="0" fontId="4" fillId="0" borderId="16" xfId="0" applyFont="1" applyFill="1" applyBorder="1"/>
    <xf numFmtId="0" fontId="6" fillId="0" borderId="16" xfId="0" applyFont="1" applyFill="1" applyBorder="1"/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9" fillId="0" borderId="0" xfId="0" applyFont="1"/>
    <xf numFmtId="0" fontId="10" fillId="0" borderId="0" xfId="0" applyFont="1"/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left" vertical="center"/>
    </xf>
    <xf numFmtId="178" fontId="4" fillId="0" borderId="19" xfId="0" applyNumberFormat="1" applyFont="1" applyFill="1" applyBorder="1" applyAlignment="1">
      <alignment horizontal="left" vertical="center" wrapText="1"/>
    </xf>
    <xf numFmtId="179" fontId="4" fillId="0" borderId="2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76" fontId="4" fillId="0" borderId="21" xfId="0" applyNumberFormat="1" applyFont="1" applyFill="1" applyBorder="1"/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indent="5"/>
    </xf>
    <xf numFmtId="0" fontId="1" fillId="0" borderId="2" xfId="0" applyFont="1" applyFill="1" applyBorder="1" applyAlignment="1">
      <alignment horizontal="distributed" vertical="center" indent="5"/>
    </xf>
    <xf numFmtId="0" fontId="1" fillId="0" borderId="3" xfId="0" applyFont="1" applyFill="1" applyBorder="1" applyAlignment="1">
      <alignment horizontal="distributed" vertical="center" indent="5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0" fillId="0" borderId="7" xfId="0" applyFont="1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zoomScale="119" zoomScaleNormal="119" workbookViewId="0">
      <pane ySplit="4" topLeftCell="A80" activePane="bottomLeft" state="frozen"/>
      <selection pane="bottomLeft" activeCell="E80" sqref="E80:N80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156</v>
      </c>
      <c r="L2" s="117"/>
      <c r="M2" s="117"/>
      <c r="N2" s="118"/>
    </row>
    <row r="3" spans="1:14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4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4" ht="19.8" x14ac:dyDescent="0.4">
      <c r="A5" s="6" t="s">
        <v>7</v>
      </c>
      <c r="B5" s="7">
        <v>6</v>
      </c>
      <c r="C5" s="7">
        <v>349</v>
      </c>
      <c r="D5" s="7">
        <v>325</v>
      </c>
      <c r="E5" s="7">
        <v>376</v>
      </c>
      <c r="F5" s="7">
        <f>SUM(D5:E5)</f>
        <v>701</v>
      </c>
      <c r="G5" s="8">
        <v>9</v>
      </c>
      <c r="H5" s="9">
        <v>3</v>
      </c>
      <c r="I5" s="9">
        <v>7</v>
      </c>
      <c r="J5" s="9">
        <v>5</v>
      </c>
      <c r="K5" s="9">
        <v>1</v>
      </c>
      <c r="L5" s="9">
        <v>2</v>
      </c>
      <c r="M5" s="10">
        <v>1</v>
      </c>
      <c r="N5" s="11">
        <v>0</v>
      </c>
    </row>
    <row r="6" spans="1:14" ht="19.8" x14ac:dyDescent="0.4">
      <c r="A6" s="12" t="s">
        <v>8</v>
      </c>
      <c r="B6" s="7">
        <v>14</v>
      </c>
      <c r="C6" s="7">
        <v>853</v>
      </c>
      <c r="D6" s="7">
        <v>740</v>
      </c>
      <c r="E6" s="7">
        <v>877</v>
      </c>
      <c r="F6" s="7">
        <f t="shared" ref="F6:F69" si="0">SUM(D6:E6)</f>
        <v>1617</v>
      </c>
      <c r="G6" s="8">
        <v>15</v>
      </c>
      <c r="H6" s="9">
        <v>7</v>
      </c>
      <c r="I6" s="9">
        <v>4</v>
      </c>
      <c r="J6" s="9">
        <v>1</v>
      </c>
      <c r="K6" s="9">
        <v>0</v>
      </c>
      <c r="L6" s="9">
        <v>4</v>
      </c>
      <c r="M6" s="10">
        <v>0</v>
      </c>
      <c r="N6" s="11">
        <v>0</v>
      </c>
    </row>
    <row r="7" spans="1:14" ht="19.8" x14ac:dyDescent="0.4">
      <c r="A7" s="6" t="s">
        <v>9</v>
      </c>
      <c r="B7" s="7">
        <v>13</v>
      </c>
      <c r="C7" s="7">
        <v>567</v>
      </c>
      <c r="D7" s="7">
        <v>611</v>
      </c>
      <c r="E7" s="7">
        <v>626</v>
      </c>
      <c r="F7" s="7">
        <f t="shared" si="0"/>
        <v>1237</v>
      </c>
      <c r="G7" s="8">
        <v>7</v>
      </c>
      <c r="H7" s="9">
        <v>5</v>
      </c>
      <c r="I7" s="9">
        <v>2</v>
      </c>
      <c r="J7" s="9">
        <v>3</v>
      </c>
      <c r="K7" s="9">
        <v>0</v>
      </c>
      <c r="L7" s="9">
        <v>3</v>
      </c>
      <c r="M7" s="10">
        <v>0</v>
      </c>
      <c r="N7" s="11">
        <v>0</v>
      </c>
    </row>
    <row r="8" spans="1:14" ht="19.8" x14ac:dyDescent="0.4">
      <c r="A8" s="12" t="s">
        <v>10</v>
      </c>
      <c r="B8" s="7">
        <v>10</v>
      </c>
      <c r="C8" s="7">
        <v>819</v>
      </c>
      <c r="D8" s="7">
        <v>808</v>
      </c>
      <c r="E8" s="7">
        <v>910</v>
      </c>
      <c r="F8" s="7">
        <f t="shared" si="0"/>
        <v>1718</v>
      </c>
      <c r="G8" s="8">
        <v>3</v>
      </c>
      <c r="H8" s="9">
        <v>9</v>
      </c>
      <c r="I8" s="9">
        <v>3</v>
      </c>
      <c r="J8" s="9">
        <v>1</v>
      </c>
      <c r="K8" s="9">
        <v>1</v>
      </c>
      <c r="L8" s="9">
        <v>2</v>
      </c>
      <c r="M8" s="10">
        <v>0</v>
      </c>
      <c r="N8" s="11">
        <v>0</v>
      </c>
    </row>
    <row r="9" spans="1:14" ht="19.8" x14ac:dyDescent="0.4">
      <c r="A9" s="6" t="s">
        <v>11</v>
      </c>
      <c r="B9" s="7">
        <v>7</v>
      </c>
      <c r="C9" s="7">
        <v>750</v>
      </c>
      <c r="D9" s="7">
        <v>683</v>
      </c>
      <c r="E9" s="7">
        <v>829</v>
      </c>
      <c r="F9" s="7">
        <f t="shared" si="0"/>
        <v>1512</v>
      </c>
      <c r="G9" s="8">
        <v>6</v>
      </c>
      <c r="H9" s="9">
        <v>5</v>
      </c>
      <c r="I9" s="9">
        <v>3</v>
      </c>
      <c r="J9" s="9">
        <v>8</v>
      </c>
      <c r="K9" s="9">
        <v>0</v>
      </c>
      <c r="L9" s="9">
        <v>0</v>
      </c>
      <c r="M9" s="10">
        <v>3</v>
      </c>
      <c r="N9" s="11">
        <v>1</v>
      </c>
    </row>
    <row r="10" spans="1:14" ht="19.8" x14ac:dyDescent="0.4">
      <c r="A10" s="12" t="s">
        <v>12</v>
      </c>
      <c r="B10" s="7">
        <v>11</v>
      </c>
      <c r="C10" s="7">
        <v>711</v>
      </c>
      <c r="D10" s="7">
        <v>704</v>
      </c>
      <c r="E10" s="7">
        <v>763</v>
      </c>
      <c r="F10" s="7">
        <f t="shared" si="0"/>
        <v>1467</v>
      </c>
      <c r="G10" s="8">
        <v>23</v>
      </c>
      <c r="H10" s="9">
        <v>4</v>
      </c>
      <c r="I10" s="9">
        <v>2</v>
      </c>
      <c r="J10" s="9">
        <v>1</v>
      </c>
      <c r="K10" s="9">
        <v>2</v>
      </c>
      <c r="L10" s="9">
        <v>5</v>
      </c>
      <c r="M10" s="10">
        <v>2</v>
      </c>
      <c r="N10" s="11">
        <v>0</v>
      </c>
    </row>
    <row r="11" spans="1:14" ht="19.8" x14ac:dyDescent="0.4">
      <c r="A11" s="6" t="s">
        <v>13</v>
      </c>
      <c r="B11" s="7">
        <v>13</v>
      </c>
      <c r="C11" s="7">
        <v>841</v>
      </c>
      <c r="D11" s="7">
        <v>808</v>
      </c>
      <c r="E11" s="7">
        <v>930</v>
      </c>
      <c r="F11" s="7">
        <f t="shared" si="0"/>
        <v>1738</v>
      </c>
      <c r="G11" s="8">
        <v>10</v>
      </c>
      <c r="H11" s="9">
        <v>17</v>
      </c>
      <c r="I11" s="9">
        <v>4</v>
      </c>
      <c r="J11" s="9">
        <v>2</v>
      </c>
      <c r="K11" s="9">
        <v>2</v>
      </c>
      <c r="L11" s="9">
        <v>1</v>
      </c>
      <c r="M11" s="10">
        <v>1</v>
      </c>
      <c r="N11" s="11">
        <v>0</v>
      </c>
    </row>
    <row r="12" spans="1:14" ht="19.8" x14ac:dyDescent="0.4">
      <c r="A12" s="12" t="s">
        <v>14</v>
      </c>
      <c r="B12" s="7">
        <v>8</v>
      </c>
      <c r="C12" s="7">
        <v>252</v>
      </c>
      <c r="D12" s="7">
        <v>265</v>
      </c>
      <c r="E12" s="7">
        <v>294</v>
      </c>
      <c r="F12" s="7">
        <f t="shared" si="0"/>
        <v>559</v>
      </c>
      <c r="G12" s="8">
        <v>2</v>
      </c>
      <c r="H12" s="9">
        <v>0</v>
      </c>
      <c r="I12" s="9">
        <v>0</v>
      </c>
      <c r="J12" s="9">
        <v>2</v>
      </c>
      <c r="K12" s="9">
        <v>2</v>
      </c>
      <c r="L12" s="9">
        <v>0</v>
      </c>
      <c r="M12" s="10">
        <v>1</v>
      </c>
      <c r="N12" s="11">
        <v>0</v>
      </c>
    </row>
    <row r="13" spans="1:14" ht="19.8" x14ac:dyDescent="0.4">
      <c r="A13" s="6" t="s">
        <v>15</v>
      </c>
      <c r="B13" s="7">
        <v>14</v>
      </c>
      <c r="C13" s="7">
        <v>1033</v>
      </c>
      <c r="D13" s="7">
        <v>970</v>
      </c>
      <c r="E13" s="7">
        <v>1076</v>
      </c>
      <c r="F13" s="7">
        <f t="shared" si="0"/>
        <v>2046</v>
      </c>
      <c r="G13" s="8">
        <v>27</v>
      </c>
      <c r="H13" s="9">
        <v>11</v>
      </c>
      <c r="I13" s="9">
        <v>2</v>
      </c>
      <c r="J13" s="9">
        <v>1</v>
      </c>
      <c r="K13" s="9">
        <v>0</v>
      </c>
      <c r="L13" s="9">
        <v>0</v>
      </c>
      <c r="M13" s="10">
        <v>3</v>
      </c>
      <c r="N13" s="11">
        <v>0</v>
      </c>
    </row>
    <row r="14" spans="1:14" ht="19.8" x14ac:dyDescent="0.4">
      <c r="A14" s="12" t="s">
        <v>16</v>
      </c>
      <c r="B14" s="7">
        <v>19</v>
      </c>
      <c r="C14" s="7">
        <v>2195</v>
      </c>
      <c r="D14" s="7">
        <v>1918</v>
      </c>
      <c r="E14" s="7">
        <v>2200</v>
      </c>
      <c r="F14" s="7">
        <f t="shared" si="0"/>
        <v>4118</v>
      </c>
      <c r="G14" s="8">
        <v>29</v>
      </c>
      <c r="H14" s="9">
        <v>26</v>
      </c>
      <c r="I14" s="9">
        <v>8</v>
      </c>
      <c r="J14" s="9">
        <v>5</v>
      </c>
      <c r="K14" s="9">
        <v>1</v>
      </c>
      <c r="L14" s="9">
        <v>4</v>
      </c>
      <c r="M14" s="10">
        <v>5</v>
      </c>
      <c r="N14" s="11">
        <v>1</v>
      </c>
    </row>
    <row r="15" spans="1:14" ht="19.8" x14ac:dyDescent="0.4">
      <c r="A15" s="6" t="s">
        <v>17</v>
      </c>
      <c r="B15" s="7">
        <v>10</v>
      </c>
      <c r="C15" s="7">
        <v>445</v>
      </c>
      <c r="D15" s="7">
        <v>488</v>
      </c>
      <c r="E15" s="7">
        <v>506</v>
      </c>
      <c r="F15" s="7">
        <f t="shared" si="0"/>
        <v>994</v>
      </c>
      <c r="G15" s="8">
        <v>7</v>
      </c>
      <c r="H15" s="9">
        <v>5</v>
      </c>
      <c r="I15" s="9">
        <v>0</v>
      </c>
      <c r="J15" s="9">
        <v>1</v>
      </c>
      <c r="K15" s="9">
        <v>0</v>
      </c>
      <c r="L15" s="9">
        <v>0</v>
      </c>
      <c r="M15" s="10">
        <v>1</v>
      </c>
      <c r="N15" s="11">
        <v>0</v>
      </c>
    </row>
    <row r="16" spans="1:14" ht="19.8" x14ac:dyDescent="0.4">
      <c r="A16" s="12" t="s">
        <v>18</v>
      </c>
      <c r="B16" s="7">
        <v>15</v>
      </c>
      <c r="C16" s="7">
        <v>679</v>
      </c>
      <c r="D16" s="7">
        <v>673</v>
      </c>
      <c r="E16" s="7">
        <v>709</v>
      </c>
      <c r="F16" s="7">
        <f t="shared" si="0"/>
        <v>1382</v>
      </c>
      <c r="G16" s="8">
        <v>16</v>
      </c>
      <c r="H16" s="9">
        <v>12</v>
      </c>
      <c r="I16" s="9">
        <v>3</v>
      </c>
      <c r="J16" s="9">
        <v>0</v>
      </c>
      <c r="K16" s="9">
        <v>1</v>
      </c>
      <c r="L16" s="9">
        <v>0</v>
      </c>
      <c r="M16" s="10">
        <v>1</v>
      </c>
      <c r="N16" s="11">
        <v>0</v>
      </c>
    </row>
    <row r="17" spans="1:14" ht="19.8" x14ac:dyDescent="0.4">
      <c r="A17" s="6" t="s">
        <v>19</v>
      </c>
      <c r="B17" s="7">
        <v>18</v>
      </c>
      <c r="C17" s="7">
        <v>918</v>
      </c>
      <c r="D17" s="7">
        <v>866</v>
      </c>
      <c r="E17" s="7">
        <v>939</v>
      </c>
      <c r="F17" s="7">
        <f t="shared" si="0"/>
        <v>1805</v>
      </c>
      <c r="G17" s="8">
        <v>12</v>
      </c>
      <c r="H17" s="9">
        <v>3</v>
      </c>
      <c r="I17" s="9">
        <v>0</v>
      </c>
      <c r="J17" s="9">
        <v>3</v>
      </c>
      <c r="K17" s="9">
        <v>0</v>
      </c>
      <c r="L17" s="9">
        <v>2</v>
      </c>
      <c r="M17" s="10">
        <v>2</v>
      </c>
      <c r="N17" s="11">
        <v>1</v>
      </c>
    </row>
    <row r="18" spans="1:14" ht="19.8" x14ac:dyDescent="0.4">
      <c r="A18" s="12" t="s">
        <v>20</v>
      </c>
      <c r="B18" s="7">
        <v>16</v>
      </c>
      <c r="C18" s="7">
        <v>641</v>
      </c>
      <c r="D18" s="7">
        <v>599</v>
      </c>
      <c r="E18" s="7">
        <v>695</v>
      </c>
      <c r="F18" s="7">
        <f t="shared" si="0"/>
        <v>1294</v>
      </c>
      <c r="G18" s="8">
        <v>10</v>
      </c>
      <c r="H18" s="9">
        <v>2</v>
      </c>
      <c r="I18" s="9">
        <v>2</v>
      </c>
      <c r="J18" s="9">
        <v>1</v>
      </c>
      <c r="K18" s="9">
        <v>0</v>
      </c>
      <c r="L18" s="9">
        <v>3</v>
      </c>
      <c r="M18" s="10">
        <v>0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809</v>
      </c>
      <c r="D19" s="7">
        <v>904</v>
      </c>
      <c r="E19" s="7">
        <v>916</v>
      </c>
      <c r="F19" s="7">
        <f t="shared" si="0"/>
        <v>1820</v>
      </c>
      <c r="G19" s="8">
        <v>15</v>
      </c>
      <c r="H19" s="9">
        <v>11</v>
      </c>
      <c r="I19" s="9">
        <v>8</v>
      </c>
      <c r="J19" s="9">
        <v>1</v>
      </c>
      <c r="K19" s="9">
        <v>0</v>
      </c>
      <c r="L19" s="9">
        <v>0</v>
      </c>
      <c r="M19" s="10">
        <v>0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550</v>
      </c>
      <c r="D20" s="7">
        <v>547</v>
      </c>
      <c r="E20" s="7">
        <v>633</v>
      </c>
      <c r="F20" s="7">
        <f t="shared" si="0"/>
        <v>1180</v>
      </c>
      <c r="G20" s="8">
        <v>11</v>
      </c>
      <c r="H20" s="9">
        <v>5</v>
      </c>
      <c r="I20" s="9">
        <v>3</v>
      </c>
      <c r="J20" s="9">
        <v>1</v>
      </c>
      <c r="K20" s="9">
        <v>1</v>
      </c>
      <c r="L20" s="9">
        <v>2</v>
      </c>
      <c r="M20" s="10">
        <v>1</v>
      </c>
      <c r="N20" s="11">
        <v>1</v>
      </c>
    </row>
    <row r="21" spans="1:14" ht="19.8" x14ac:dyDescent="0.4">
      <c r="A21" s="6" t="s">
        <v>23</v>
      </c>
      <c r="B21" s="7">
        <v>25</v>
      </c>
      <c r="C21" s="7">
        <v>1510</v>
      </c>
      <c r="D21" s="7">
        <v>1450</v>
      </c>
      <c r="E21" s="7">
        <v>1709</v>
      </c>
      <c r="F21" s="7">
        <f t="shared" si="0"/>
        <v>3159</v>
      </c>
      <c r="G21" s="8">
        <v>23</v>
      </c>
      <c r="H21" s="9">
        <v>14</v>
      </c>
      <c r="I21" s="9">
        <v>9</v>
      </c>
      <c r="J21" s="9">
        <v>9</v>
      </c>
      <c r="K21" s="9">
        <v>0</v>
      </c>
      <c r="L21" s="9">
        <v>2</v>
      </c>
      <c r="M21" s="10">
        <v>4</v>
      </c>
      <c r="N21" s="11">
        <v>0</v>
      </c>
    </row>
    <row r="22" spans="1:14" ht="19.8" x14ac:dyDescent="0.4">
      <c r="A22" s="12" t="s">
        <v>24</v>
      </c>
      <c r="B22" s="7">
        <v>22</v>
      </c>
      <c r="C22" s="7">
        <v>1041</v>
      </c>
      <c r="D22" s="7">
        <v>1051</v>
      </c>
      <c r="E22" s="7">
        <v>1181</v>
      </c>
      <c r="F22" s="7">
        <f t="shared" si="0"/>
        <v>2232</v>
      </c>
      <c r="G22" s="8">
        <v>21</v>
      </c>
      <c r="H22" s="9">
        <v>12</v>
      </c>
      <c r="I22" s="9">
        <v>1</v>
      </c>
      <c r="J22" s="9">
        <v>9</v>
      </c>
      <c r="K22" s="9">
        <v>2</v>
      </c>
      <c r="L22" s="9">
        <v>1</v>
      </c>
      <c r="M22" s="10">
        <v>1</v>
      </c>
      <c r="N22" s="11">
        <v>0</v>
      </c>
    </row>
    <row r="23" spans="1:14" ht="19.8" x14ac:dyDescent="0.4">
      <c r="A23" s="6" t="s">
        <v>25</v>
      </c>
      <c r="B23" s="7">
        <v>29</v>
      </c>
      <c r="C23" s="7">
        <v>1598</v>
      </c>
      <c r="D23" s="7">
        <v>1547</v>
      </c>
      <c r="E23" s="7">
        <v>1760</v>
      </c>
      <c r="F23" s="7">
        <f t="shared" si="0"/>
        <v>3307</v>
      </c>
      <c r="G23" s="8">
        <v>19</v>
      </c>
      <c r="H23" s="9">
        <v>13</v>
      </c>
      <c r="I23" s="9">
        <v>5</v>
      </c>
      <c r="J23" s="9">
        <v>2</v>
      </c>
      <c r="K23" s="9">
        <v>5</v>
      </c>
      <c r="L23" s="9">
        <v>1</v>
      </c>
      <c r="M23" s="10">
        <v>3</v>
      </c>
      <c r="N23" s="11">
        <v>1</v>
      </c>
    </row>
    <row r="24" spans="1:14" ht="19.8" x14ac:dyDescent="0.4">
      <c r="A24" s="12" t="s">
        <v>26</v>
      </c>
      <c r="B24" s="7">
        <v>20</v>
      </c>
      <c r="C24" s="7">
        <v>925</v>
      </c>
      <c r="D24" s="7">
        <v>1058</v>
      </c>
      <c r="E24" s="7">
        <v>1084</v>
      </c>
      <c r="F24" s="7">
        <f t="shared" si="0"/>
        <v>2142</v>
      </c>
      <c r="G24" s="8">
        <v>8</v>
      </c>
      <c r="H24" s="9">
        <v>11</v>
      </c>
      <c r="I24" s="9">
        <v>4</v>
      </c>
      <c r="J24" s="9">
        <v>7</v>
      </c>
      <c r="K24" s="9">
        <v>1</v>
      </c>
      <c r="L24" s="9">
        <v>6</v>
      </c>
      <c r="M24" s="10">
        <v>1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1742</v>
      </c>
      <c r="D25" s="7">
        <v>1548</v>
      </c>
      <c r="E25" s="7">
        <v>1321</v>
      </c>
      <c r="F25" s="7">
        <f t="shared" si="0"/>
        <v>2869</v>
      </c>
      <c r="G25" s="8">
        <v>11</v>
      </c>
      <c r="H25" s="9">
        <v>14</v>
      </c>
      <c r="I25" s="9">
        <v>19</v>
      </c>
      <c r="J25" s="9">
        <v>9</v>
      </c>
      <c r="K25" s="9">
        <v>1</v>
      </c>
      <c r="L25" s="9">
        <v>5</v>
      </c>
      <c r="M25" s="10">
        <v>2</v>
      </c>
      <c r="N25" s="11">
        <v>0</v>
      </c>
    </row>
    <row r="26" spans="1:14" ht="19.8" x14ac:dyDescent="0.4">
      <c r="A26" s="12" t="s">
        <v>28</v>
      </c>
      <c r="B26" s="7">
        <v>21</v>
      </c>
      <c r="C26" s="7">
        <v>1799</v>
      </c>
      <c r="D26" s="7">
        <v>1816</v>
      </c>
      <c r="E26" s="7">
        <v>2062</v>
      </c>
      <c r="F26" s="7">
        <f t="shared" si="0"/>
        <v>3878</v>
      </c>
      <c r="G26" s="8">
        <v>18</v>
      </c>
      <c r="H26" s="9">
        <v>23</v>
      </c>
      <c r="I26" s="9">
        <v>6</v>
      </c>
      <c r="J26" s="9">
        <v>4</v>
      </c>
      <c r="K26" s="9">
        <v>0</v>
      </c>
      <c r="L26" s="9">
        <v>1</v>
      </c>
      <c r="M26" s="10">
        <v>1</v>
      </c>
      <c r="N26" s="11">
        <v>1</v>
      </c>
    </row>
    <row r="27" spans="1:14" ht="19.8" x14ac:dyDescent="0.4">
      <c r="A27" s="6" t="s">
        <v>29</v>
      </c>
      <c r="B27" s="7">
        <v>13</v>
      </c>
      <c r="C27" s="7">
        <v>1180</v>
      </c>
      <c r="D27" s="7">
        <v>1363</v>
      </c>
      <c r="E27" s="7">
        <v>1592</v>
      </c>
      <c r="F27" s="7">
        <f t="shared" si="0"/>
        <v>2955</v>
      </c>
      <c r="G27" s="8">
        <v>43</v>
      </c>
      <c r="H27" s="9">
        <v>17</v>
      </c>
      <c r="I27" s="9">
        <v>12</v>
      </c>
      <c r="J27" s="9">
        <v>9</v>
      </c>
      <c r="K27" s="9">
        <v>3</v>
      </c>
      <c r="L27" s="9">
        <v>1</v>
      </c>
      <c r="M27" s="10">
        <v>1</v>
      </c>
      <c r="N27" s="11">
        <v>1</v>
      </c>
    </row>
    <row r="28" spans="1:14" ht="19.8" x14ac:dyDescent="0.4">
      <c r="A28" s="12" t="s">
        <v>30</v>
      </c>
      <c r="B28" s="7">
        <v>16</v>
      </c>
      <c r="C28" s="7">
        <v>1144</v>
      </c>
      <c r="D28" s="7">
        <v>1324</v>
      </c>
      <c r="E28" s="7">
        <v>1618</v>
      </c>
      <c r="F28" s="7">
        <f t="shared" si="0"/>
        <v>2942</v>
      </c>
      <c r="G28" s="8">
        <v>22</v>
      </c>
      <c r="H28" s="9">
        <v>10</v>
      </c>
      <c r="I28" s="9">
        <v>9</v>
      </c>
      <c r="J28" s="9">
        <v>19</v>
      </c>
      <c r="K28" s="9">
        <v>3</v>
      </c>
      <c r="L28" s="9">
        <v>2</v>
      </c>
      <c r="M28" s="10">
        <v>1</v>
      </c>
      <c r="N28" s="11">
        <v>0</v>
      </c>
    </row>
    <row r="29" spans="1:14" ht="19.8" x14ac:dyDescent="0.4">
      <c r="A29" s="6" t="s">
        <v>31</v>
      </c>
      <c r="B29" s="7">
        <v>13</v>
      </c>
      <c r="C29" s="7">
        <v>781</v>
      </c>
      <c r="D29" s="7">
        <v>833</v>
      </c>
      <c r="E29" s="7">
        <v>1004</v>
      </c>
      <c r="F29" s="7">
        <f t="shared" si="0"/>
        <v>1837</v>
      </c>
      <c r="G29" s="8">
        <v>23</v>
      </c>
      <c r="H29" s="9">
        <v>10</v>
      </c>
      <c r="I29" s="9">
        <v>6</v>
      </c>
      <c r="J29" s="9">
        <v>2</v>
      </c>
      <c r="K29" s="9">
        <v>0</v>
      </c>
      <c r="L29" s="9">
        <v>1</v>
      </c>
      <c r="M29" s="10">
        <v>0</v>
      </c>
      <c r="N29" s="11">
        <v>1</v>
      </c>
    </row>
    <row r="30" spans="1:14" ht="19.8" x14ac:dyDescent="0.4">
      <c r="A30" s="12" t="s">
        <v>32</v>
      </c>
      <c r="B30" s="7">
        <v>10</v>
      </c>
      <c r="C30" s="7">
        <v>313</v>
      </c>
      <c r="D30" s="7">
        <v>368</v>
      </c>
      <c r="E30" s="7">
        <v>354</v>
      </c>
      <c r="F30" s="7">
        <f t="shared" si="0"/>
        <v>722</v>
      </c>
      <c r="G30" s="8">
        <v>1</v>
      </c>
      <c r="H30" s="9">
        <v>3</v>
      </c>
      <c r="I30" s="9">
        <v>0</v>
      </c>
      <c r="J30" s="9">
        <v>0</v>
      </c>
      <c r="K30" s="9">
        <v>1</v>
      </c>
      <c r="L30" s="9">
        <v>0</v>
      </c>
      <c r="M30" s="10">
        <v>1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615</v>
      </c>
      <c r="D31" s="7">
        <v>665</v>
      </c>
      <c r="E31" s="7">
        <v>679</v>
      </c>
      <c r="F31" s="7">
        <f t="shared" si="0"/>
        <v>1344</v>
      </c>
      <c r="G31" s="8">
        <v>4</v>
      </c>
      <c r="H31" s="9">
        <v>2</v>
      </c>
      <c r="I31" s="9">
        <v>0</v>
      </c>
      <c r="J31" s="9">
        <v>4</v>
      </c>
      <c r="K31" s="9">
        <v>1</v>
      </c>
      <c r="L31" s="9">
        <v>1</v>
      </c>
      <c r="M31" s="10">
        <v>2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1212</v>
      </c>
      <c r="D32" s="7">
        <v>1346</v>
      </c>
      <c r="E32" s="7">
        <v>1476</v>
      </c>
      <c r="F32" s="7">
        <f t="shared" si="0"/>
        <v>2822</v>
      </c>
      <c r="G32" s="8">
        <v>15</v>
      </c>
      <c r="H32" s="9">
        <v>15</v>
      </c>
      <c r="I32" s="9">
        <v>6</v>
      </c>
      <c r="J32" s="9">
        <v>3</v>
      </c>
      <c r="K32" s="9">
        <v>0</v>
      </c>
      <c r="L32" s="9">
        <v>1</v>
      </c>
      <c r="M32" s="10">
        <v>1</v>
      </c>
      <c r="N32" s="11">
        <v>1</v>
      </c>
    </row>
    <row r="33" spans="1:14" ht="19.8" x14ac:dyDescent="0.4">
      <c r="A33" s="6" t="s">
        <v>35</v>
      </c>
      <c r="B33" s="7">
        <v>16</v>
      </c>
      <c r="C33" s="7">
        <v>740</v>
      </c>
      <c r="D33" s="7">
        <v>757</v>
      </c>
      <c r="E33" s="7">
        <v>852</v>
      </c>
      <c r="F33" s="7">
        <f t="shared" si="0"/>
        <v>1609</v>
      </c>
      <c r="G33" s="8">
        <v>14</v>
      </c>
      <c r="H33" s="9">
        <v>7</v>
      </c>
      <c r="I33" s="9">
        <v>1</v>
      </c>
      <c r="J33" s="9">
        <v>1</v>
      </c>
      <c r="K33" s="9">
        <v>0</v>
      </c>
      <c r="L33" s="9">
        <v>5</v>
      </c>
      <c r="M33" s="10">
        <v>2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1337</v>
      </c>
      <c r="D34" s="7">
        <v>1406</v>
      </c>
      <c r="E34" s="7">
        <v>1488</v>
      </c>
      <c r="F34" s="7">
        <f t="shared" si="0"/>
        <v>2894</v>
      </c>
      <c r="G34" s="8">
        <v>13</v>
      </c>
      <c r="H34" s="9">
        <v>14</v>
      </c>
      <c r="I34" s="9">
        <v>8</v>
      </c>
      <c r="J34" s="9">
        <v>3</v>
      </c>
      <c r="K34" s="9">
        <v>2</v>
      </c>
      <c r="L34" s="9">
        <v>3</v>
      </c>
      <c r="M34" s="10">
        <v>3</v>
      </c>
      <c r="N34" s="11">
        <v>2</v>
      </c>
    </row>
    <row r="35" spans="1:14" ht="19.8" x14ac:dyDescent="0.4">
      <c r="A35" s="6" t="s">
        <v>37</v>
      </c>
      <c r="B35" s="7">
        <v>16</v>
      </c>
      <c r="C35" s="7">
        <v>964</v>
      </c>
      <c r="D35" s="7">
        <v>1063</v>
      </c>
      <c r="E35" s="7">
        <v>1292</v>
      </c>
      <c r="F35" s="7">
        <f t="shared" si="0"/>
        <v>2355</v>
      </c>
      <c r="G35" s="8">
        <v>19</v>
      </c>
      <c r="H35" s="9">
        <v>17</v>
      </c>
      <c r="I35" s="9">
        <v>0</v>
      </c>
      <c r="J35" s="9">
        <v>4</v>
      </c>
      <c r="K35" s="9">
        <v>1</v>
      </c>
      <c r="L35" s="9">
        <v>1</v>
      </c>
      <c r="M35" s="10">
        <v>2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1517</v>
      </c>
      <c r="D36" s="7">
        <v>1618</v>
      </c>
      <c r="E36" s="7">
        <v>1968</v>
      </c>
      <c r="F36" s="7">
        <f t="shared" si="0"/>
        <v>3586</v>
      </c>
      <c r="G36" s="8">
        <v>29</v>
      </c>
      <c r="H36" s="9">
        <v>18</v>
      </c>
      <c r="I36" s="9">
        <v>4</v>
      </c>
      <c r="J36" s="9">
        <v>11</v>
      </c>
      <c r="K36" s="9">
        <v>3</v>
      </c>
      <c r="L36" s="9">
        <v>0</v>
      </c>
      <c r="M36" s="10">
        <v>1</v>
      </c>
      <c r="N36" s="11">
        <v>1</v>
      </c>
    </row>
    <row r="37" spans="1:14" ht="19.8" x14ac:dyDescent="0.4">
      <c r="A37" s="6" t="s">
        <v>39</v>
      </c>
      <c r="B37" s="7">
        <v>22</v>
      </c>
      <c r="C37" s="7">
        <v>1412</v>
      </c>
      <c r="D37" s="7">
        <v>1583</v>
      </c>
      <c r="E37" s="7">
        <v>1966</v>
      </c>
      <c r="F37" s="7">
        <f t="shared" si="0"/>
        <v>3549</v>
      </c>
      <c r="G37" s="8">
        <v>24</v>
      </c>
      <c r="H37" s="9">
        <v>26</v>
      </c>
      <c r="I37" s="9">
        <v>7</v>
      </c>
      <c r="J37" s="9">
        <v>10</v>
      </c>
      <c r="K37" s="9">
        <v>2</v>
      </c>
      <c r="L37" s="9">
        <v>4</v>
      </c>
      <c r="M37" s="10">
        <v>0</v>
      </c>
      <c r="N37" s="11">
        <v>1</v>
      </c>
    </row>
    <row r="38" spans="1:14" ht="19.8" x14ac:dyDescent="0.4">
      <c r="A38" s="12" t="s">
        <v>40</v>
      </c>
      <c r="B38" s="7">
        <v>18</v>
      </c>
      <c r="C38" s="7">
        <v>876</v>
      </c>
      <c r="D38" s="7">
        <v>938</v>
      </c>
      <c r="E38" s="7">
        <v>1057</v>
      </c>
      <c r="F38" s="7">
        <f t="shared" si="0"/>
        <v>1995</v>
      </c>
      <c r="G38" s="8">
        <v>16</v>
      </c>
      <c r="H38" s="9">
        <v>12</v>
      </c>
      <c r="I38" s="9">
        <v>7</v>
      </c>
      <c r="J38" s="9">
        <v>2</v>
      </c>
      <c r="K38" s="9">
        <v>1</v>
      </c>
      <c r="L38" s="9">
        <v>1</v>
      </c>
      <c r="M38" s="10">
        <v>2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1179</v>
      </c>
      <c r="D39" s="7">
        <v>1446</v>
      </c>
      <c r="E39" s="7">
        <v>1673</v>
      </c>
      <c r="F39" s="7">
        <f t="shared" si="0"/>
        <v>3119</v>
      </c>
      <c r="G39" s="8">
        <v>20</v>
      </c>
      <c r="H39" s="9">
        <v>15</v>
      </c>
      <c r="I39" s="9">
        <v>8</v>
      </c>
      <c r="J39" s="9">
        <v>14</v>
      </c>
      <c r="K39" s="9">
        <v>1</v>
      </c>
      <c r="L39" s="9">
        <v>3</v>
      </c>
      <c r="M39" s="10">
        <v>0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1085</v>
      </c>
      <c r="D40" s="7">
        <v>1268</v>
      </c>
      <c r="E40" s="7">
        <v>1391</v>
      </c>
      <c r="F40" s="7">
        <f t="shared" si="0"/>
        <v>2659</v>
      </c>
      <c r="G40" s="8">
        <v>10</v>
      </c>
      <c r="H40" s="9">
        <v>22</v>
      </c>
      <c r="I40" s="9">
        <v>7</v>
      </c>
      <c r="J40" s="9">
        <v>5</v>
      </c>
      <c r="K40" s="9">
        <v>1</v>
      </c>
      <c r="L40" s="9">
        <v>3</v>
      </c>
      <c r="M40" s="10">
        <v>1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1435</v>
      </c>
      <c r="D41" s="7">
        <v>1467</v>
      </c>
      <c r="E41" s="7">
        <v>1686</v>
      </c>
      <c r="F41" s="7">
        <f t="shared" si="0"/>
        <v>3153</v>
      </c>
      <c r="G41" s="8">
        <v>41</v>
      </c>
      <c r="H41" s="9">
        <v>18</v>
      </c>
      <c r="I41" s="9">
        <v>4</v>
      </c>
      <c r="J41" s="9">
        <v>3</v>
      </c>
      <c r="K41" s="9">
        <v>2</v>
      </c>
      <c r="L41" s="9">
        <v>4</v>
      </c>
      <c r="M41" s="10">
        <v>2</v>
      </c>
      <c r="N41" s="11">
        <v>2</v>
      </c>
    </row>
    <row r="42" spans="1:14" ht="19.8" x14ac:dyDescent="0.4">
      <c r="A42" s="12" t="s">
        <v>44</v>
      </c>
      <c r="B42" s="7">
        <v>15</v>
      </c>
      <c r="C42" s="7">
        <v>718</v>
      </c>
      <c r="D42" s="7">
        <v>816</v>
      </c>
      <c r="E42" s="7">
        <v>920</v>
      </c>
      <c r="F42" s="7">
        <f t="shared" si="0"/>
        <v>1736</v>
      </c>
      <c r="G42" s="8">
        <v>19</v>
      </c>
      <c r="H42" s="9">
        <v>5</v>
      </c>
      <c r="I42" s="9">
        <v>2</v>
      </c>
      <c r="J42" s="9">
        <v>10</v>
      </c>
      <c r="K42" s="9">
        <v>0</v>
      </c>
      <c r="L42" s="9">
        <v>3</v>
      </c>
      <c r="M42" s="10">
        <v>0</v>
      </c>
      <c r="N42" s="11">
        <v>1</v>
      </c>
    </row>
    <row r="43" spans="1:14" ht="19.8" x14ac:dyDescent="0.4">
      <c r="A43" s="6" t="s">
        <v>45</v>
      </c>
      <c r="B43" s="7">
        <v>20</v>
      </c>
      <c r="C43" s="7">
        <v>613</v>
      </c>
      <c r="D43" s="7">
        <v>751</v>
      </c>
      <c r="E43" s="7">
        <v>709</v>
      </c>
      <c r="F43" s="7">
        <f t="shared" si="0"/>
        <v>1460</v>
      </c>
      <c r="G43" s="8">
        <v>12</v>
      </c>
      <c r="H43" s="9">
        <v>10</v>
      </c>
      <c r="I43" s="9">
        <v>2</v>
      </c>
      <c r="J43" s="9">
        <v>1</v>
      </c>
      <c r="K43" s="9">
        <v>0</v>
      </c>
      <c r="L43" s="9">
        <v>1</v>
      </c>
      <c r="M43" s="10">
        <v>0</v>
      </c>
      <c r="N43" s="11">
        <v>1</v>
      </c>
    </row>
    <row r="44" spans="1:14" ht="19.8" x14ac:dyDescent="0.4">
      <c r="A44" s="12" t="s">
        <v>46</v>
      </c>
      <c r="B44" s="7">
        <v>21</v>
      </c>
      <c r="C44" s="7">
        <v>752</v>
      </c>
      <c r="D44" s="7">
        <v>860</v>
      </c>
      <c r="E44" s="7">
        <v>837</v>
      </c>
      <c r="F44" s="7">
        <f t="shared" si="0"/>
        <v>1697</v>
      </c>
      <c r="G44" s="8">
        <v>3</v>
      </c>
      <c r="H44" s="9">
        <v>2</v>
      </c>
      <c r="I44" s="9">
        <v>3</v>
      </c>
      <c r="J44" s="9">
        <v>3</v>
      </c>
      <c r="K44" s="9">
        <v>0</v>
      </c>
      <c r="L44" s="9">
        <v>2</v>
      </c>
      <c r="M44" s="10">
        <v>1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1078</v>
      </c>
      <c r="D45" s="7">
        <v>1060</v>
      </c>
      <c r="E45" s="7">
        <v>1193</v>
      </c>
      <c r="F45" s="7">
        <f t="shared" si="0"/>
        <v>2253</v>
      </c>
      <c r="G45" s="8">
        <v>6</v>
      </c>
      <c r="H45" s="9">
        <v>12</v>
      </c>
      <c r="I45" s="9">
        <v>8</v>
      </c>
      <c r="J45" s="9">
        <v>5</v>
      </c>
      <c r="K45" s="9">
        <v>2</v>
      </c>
      <c r="L45" s="9">
        <v>1</v>
      </c>
      <c r="M45" s="10">
        <v>1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1904</v>
      </c>
      <c r="D46" s="7">
        <v>1974</v>
      </c>
      <c r="E46" s="7">
        <v>2115</v>
      </c>
      <c r="F46" s="7">
        <f t="shared" si="0"/>
        <v>4089</v>
      </c>
      <c r="G46" s="8">
        <v>37</v>
      </c>
      <c r="H46" s="9">
        <v>6</v>
      </c>
      <c r="I46" s="9">
        <v>2</v>
      </c>
      <c r="J46" s="9">
        <v>1</v>
      </c>
      <c r="K46" s="9">
        <v>1</v>
      </c>
      <c r="L46" s="9">
        <v>3</v>
      </c>
      <c r="M46" s="10">
        <v>2</v>
      </c>
      <c r="N46" s="11">
        <v>0</v>
      </c>
    </row>
    <row r="47" spans="1:14" ht="19.8" x14ac:dyDescent="0.4">
      <c r="A47" s="6" t="s">
        <v>49</v>
      </c>
      <c r="B47" s="7">
        <v>20</v>
      </c>
      <c r="C47" s="7">
        <v>870</v>
      </c>
      <c r="D47" s="7">
        <v>838</v>
      </c>
      <c r="E47" s="7">
        <v>992</v>
      </c>
      <c r="F47" s="7">
        <f t="shared" si="0"/>
        <v>1830</v>
      </c>
      <c r="G47" s="8">
        <v>21</v>
      </c>
      <c r="H47" s="9">
        <v>4</v>
      </c>
      <c r="I47" s="9">
        <v>1</v>
      </c>
      <c r="J47" s="9">
        <v>0</v>
      </c>
      <c r="K47" s="9">
        <v>0</v>
      </c>
      <c r="L47" s="9">
        <v>1</v>
      </c>
      <c r="M47" s="10">
        <v>2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858</v>
      </c>
      <c r="D48" s="7">
        <v>963</v>
      </c>
      <c r="E48" s="7">
        <v>1064</v>
      </c>
      <c r="F48" s="7">
        <f t="shared" si="0"/>
        <v>2027</v>
      </c>
      <c r="G48" s="8">
        <v>12</v>
      </c>
      <c r="H48" s="9">
        <v>10</v>
      </c>
      <c r="I48" s="9">
        <v>3</v>
      </c>
      <c r="J48" s="9">
        <v>2</v>
      </c>
      <c r="K48" s="9">
        <v>1</v>
      </c>
      <c r="L48" s="9">
        <v>1</v>
      </c>
      <c r="M48" s="10">
        <v>1</v>
      </c>
      <c r="N48" s="11">
        <v>1</v>
      </c>
    </row>
    <row r="49" spans="1:14" ht="19.8" x14ac:dyDescent="0.4">
      <c r="A49" s="6" t="s">
        <v>51</v>
      </c>
      <c r="B49" s="7">
        <v>30</v>
      </c>
      <c r="C49" s="7">
        <v>1792</v>
      </c>
      <c r="D49" s="7">
        <v>2004</v>
      </c>
      <c r="E49" s="7">
        <v>2180</v>
      </c>
      <c r="F49" s="7">
        <f t="shared" si="0"/>
        <v>4184</v>
      </c>
      <c r="G49" s="8">
        <v>27</v>
      </c>
      <c r="H49" s="9">
        <v>17</v>
      </c>
      <c r="I49" s="9">
        <v>3</v>
      </c>
      <c r="J49" s="9">
        <v>6</v>
      </c>
      <c r="K49" s="9">
        <v>3</v>
      </c>
      <c r="L49" s="9">
        <v>4</v>
      </c>
      <c r="M49" s="10">
        <v>2</v>
      </c>
      <c r="N49" s="11">
        <v>0</v>
      </c>
    </row>
    <row r="50" spans="1:14" ht="19.8" x14ac:dyDescent="0.4">
      <c r="A50" s="12" t="s">
        <v>52</v>
      </c>
      <c r="B50" s="7">
        <v>20</v>
      </c>
      <c r="C50" s="7">
        <v>852</v>
      </c>
      <c r="D50" s="7">
        <v>915</v>
      </c>
      <c r="E50" s="7">
        <v>1048</v>
      </c>
      <c r="F50" s="7">
        <f t="shared" si="0"/>
        <v>1963</v>
      </c>
      <c r="G50" s="8">
        <v>9</v>
      </c>
      <c r="H50" s="9">
        <v>9</v>
      </c>
      <c r="I50" s="9">
        <v>3</v>
      </c>
      <c r="J50" s="9">
        <v>3</v>
      </c>
      <c r="K50" s="9">
        <v>1</v>
      </c>
      <c r="L50" s="9">
        <v>1</v>
      </c>
      <c r="M50" s="10">
        <v>1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789</v>
      </c>
      <c r="D51" s="7">
        <v>793</v>
      </c>
      <c r="E51" s="7">
        <v>862</v>
      </c>
      <c r="F51" s="7">
        <f t="shared" si="0"/>
        <v>1655</v>
      </c>
      <c r="G51" s="8">
        <v>8</v>
      </c>
      <c r="H51" s="9">
        <v>5</v>
      </c>
      <c r="I51" s="9">
        <v>2</v>
      </c>
      <c r="J51" s="9">
        <v>1</v>
      </c>
      <c r="K51" s="9">
        <v>1</v>
      </c>
      <c r="L51" s="9">
        <v>1</v>
      </c>
      <c r="M51" s="10">
        <v>0</v>
      </c>
      <c r="N51" s="11">
        <v>1</v>
      </c>
    </row>
    <row r="52" spans="1:14" ht="19.8" x14ac:dyDescent="0.4">
      <c r="A52" s="12" t="s">
        <v>54</v>
      </c>
      <c r="B52" s="7">
        <v>15</v>
      </c>
      <c r="C52" s="7">
        <v>637</v>
      </c>
      <c r="D52" s="7">
        <v>690</v>
      </c>
      <c r="E52" s="7">
        <v>780</v>
      </c>
      <c r="F52" s="7">
        <f t="shared" si="0"/>
        <v>1470</v>
      </c>
      <c r="G52" s="8">
        <v>9</v>
      </c>
      <c r="H52" s="9">
        <v>6</v>
      </c>
      <c r="I52" s="9">
        <v>4</v>
      </c>
      <c r="J52" s="9">
        <v>0</v>
      </c>
      <c r="K52" s="9">
        <v>0</v>
      </c>
      <c r="L52" s="9">
        <v>3</v>
      </c>
      <c r="M52" s="10">
        <v>1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1325</v>
      </c>
      <c r="D53" s="7">
        <v>1427</v>
      </c>
      <c r="E53" s="7">
        <v>1491</v>
      </c>
      <c r="F53" s="7">
        <f t="shared" si="0"/>
        <v>2918</v>
      </c>
      <c r="G53" s="8">
        <v>26</v>
      </c>
      <c r="H53" s="9">
        <v>13</v>
      </c>
      <c r="I53" s="9">
        <v>1</v>
      </c>
      <c r="J53" s="9">
        <v>2</v>
      </c>
      <c r="K53" s="9">
        <v>1</v>
      </c>
      <c r="L53" s="9">
        <v>3</v>
      </c>
      <c r="M53" s="10">
        <v>0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586</v>
      </c>
      <c r="D54" s="7">
        <v>685</v>
      </c>
      <c r="E54" s="7">
        <v>661</v>
      </c>
      <c r="F54" s="7">
        <f t="shared" si="0"/>
        <v>1346</v>
      </c>
      <c r="G54" s="8">
        <v>5</v>
      </c>
      <c r="H54" s="9">
        <v>8</v>
      </c>
      <c r="I54" s="9">
        <v>1</v>
      </c>
      <c r="J54" s="9">
        <v>1</v>
      </c>
      <c r="K54" s="9">
        <v>0</v>
      </c>
      <c r="L54" s="9">
        <v>4</v>
      </c>
      <c r="M54" s="10">
        <v>1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465</v>
      </c>
      <c r="D55" s="7">
        <v>517</v>
      </c>
      <c r="E55" s="7">
        <v>558</v>
      </c>
      <c r="F55" s="7">
        <f t="shared" si="0"/>
        <v>1075</v>
      </c>
      <c r="G55" s="8">
        <v>6</v>
      </c>
      <c r="H55" s="9">
        <v>6</v>
      </c>
      <c r="I55" s="9">
        <v>1</v>
      </c>
      <c r="J55" s="9">
        <v>2</v>
      </c>
      <c r="K55" s="9">
        <v>0</v>
      </c>
      <c r="L55" s="9">
        <v>0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841</v>
      </c>
      <c r="D56" s="7">
        <v>955</v>
      </c>
      <c r="E56" s="7">
        <v>975</v>
      </c>
      <c r="F56" s="7">
        <f t="shared" si="0"/>
        <v>1930</v>
      </c>
      <c r="G56" s="8">
        <v>5</v>
      </c>
      <c r="H56" s="9">
        <v>7</v>
      </c>
      <c r="I56" s="9">
        <v>1</v>
      </c>
      <c r="J56" s="9">
        <v>0</v>
      </c>
      <c r="K56" s="9">
        <v>0</v>
      </c>
      <c r="L56" s="9">
        <v>1</v>
      </c>
      <c r="M56" s="10">
        <v>0</v>
      </c>
      <c r="N56" s="11">
        <v>1</v>
      </c>
    </row>
    <row r="57" spans="1:14" ht="19.8" x14ac:dyDescent="0.4">
      <c r="A57" s="6" t="s">
        <v>59</v>
      </c>
      <c r="B57" s="7">
        <v>22</v>
      </c>
      <c r="C57" s="7">
        <v>906</v>
      </c>
      <c r="D57" s="7">
        <v>1046</v>
      </c>
      <c r="E57" s="7">
        <v>1080</v>
      </c>
      <c r="F57" s="7">
        <f t="shared" si="0"/>
        <v>2126</v>
      </c>
      <c r="G57" s="8">
        <v>11</v>
      </c>
      <c r="H57" s="9">
        <v>9</v>
      </c>
      <c r="I57" s="9">
        <v>1</v>
      </c>
      <c r="J57" s="9">
        <v>2</v>
      </c>
      <c r="K57" s="9">
        <v>2</v>
      </c>
      <c r="L57" s="9">
        <v>3</v>
      </c>
      <c r="M57" s="10">
        <v>2</v>
      </c>
      <c r="N57" s="11">
        <v>1</v>
      </c>
    </row>
    <row r="58" spans="1:14" ht="19.8" x14ac:dyDescent="0.4">
      <c r="A58" s="12" t="s">
        <v>60</v>
      </c>
      <c r="B58" s="7">
        <v>27</v>
      </c>
      <c r="C58" s="7">
        <v>1202</v>
      </c>
      <c r="D58" s="7">
        <v>1391</v>
      </c>
      <c r="E58" s="7">
        <v>1382</v>
      </c>
      <c r="F58" s="7">
        <f t="shared" si="0"/>
        <v>2773</v>
      </c>
      <c r="G58" s="8">
        <v>7</v>
      </c>
      <c r="H58" s="9">
        <v>14</v>
      </c>
      <c r="I58" s="9">
        <v>5</v>
      </c>
      <c r="J58" s="9">
        <v>5</v>
      </c>
      <c r="K58" s="9">
        <v>2</v>
      </c>
      <c r="L58" s="9">
        <v>2</v>
      </c>
      <c r="M58" s="10">
        <v>2</v>
      </c>
      <c r="N58" s="11">
        <v>0</v>
      </c>
    </row>
    <row r="59" spans="1:14" ht="19.8" x14ac:dyDescent="0.4">
      <c r="A59" s="6" t="s">
        <v>61</v>
      </c>
      <c r="B59" s="7">
        <v>35</v>
      </c>
      <c r="C59" s="7">
        <v>1153</v>
      </c>
      <c r="D59" s="7">
        <v>1404</v>
      </c>
      <c r="E59" s="7">
        <v>1383</v>
      </c>
      <c r="F59" s="7">
        <f t="shared" si="0"/>
        <v>2787</v>
      </c>
      <c r="G59" s="8">
        <v>24</v>
      </c>
      <c r="H59" s="9">
        <v>18</v>
      </c>
      <c r="I59" s="9">
        <v>0</v>
      </c>
      <c r="J59" s="9">
        <v>0</v>
      </c>
      <c r="K59" s="9">
        <v>0</v>
      </c>
      <c r="L59" s="9">
        <v>3</v>
      </c>
      <c r="M59" s="10">
        <v>3</v>
      </c>
      <c r="N59" s="11">
        <v>0</v>
      </c>
    </row>
    <row r="60" spans="1:14" ht="19.8" x14ac:dyDescent="0.4">
      <c r="A60" s="12" t="s">
        <v>62</v>
      </c>
      <c r="B60" s="7">
        <v>15</v>
      </c>
      <c r="C60" s="7">
        <v>1162</v>
      </c>
      <c r="D60" s="7">
        <v>1315</v>
      </c>
      <c r="E60" s="7">
        <v>1463</v>
      </c>
      <c r="F60" s="7">
        <f t="shared" si="0"/>
        <v>2778</v>
      </c>
      <c r="G60" s="8">
        <v>19</v>
      </c>
      <c r="H60" s="9">
        <v>11</v>
      </c>
      <c r="I60" s="9">
        <v>0</v>
      </c>
      <c r="J60" s="9">
        <v>3</v>
      </c>
      <c r="K60" s="9">
        <v>1</v>
      </c>
      <c r="L60" s="9">
        <v>6</v>
      </c>
      <c r="M60" s="10">
        <v>0</v>
      </c>
      <c r="N60" s="11">
        <v>1</v>
      </c>
    </row>
    <row r="61" spans="1:14" ht="19.8" x14ac:dyDescent="0.4">
      <c r="A61" s="6" t="s">
        <v>63</v>
      </c>
      <c r="B61" s="7">
        <v>16</v>
      </c>
      <c r="C61" s="7">
        <v>907</v>
      </c>
      <c r="D61" s="7">
        <v>928</v>
      </c>
      <c r="E61" s="7">
        <v>1029</v>
      </c>
      <c r="F61" s="7">
        <f t="shared" si="0"/>
        <v>1957</v>
      </c>
      <c r="G61" s="8">
        <v>8</v>
      </c>
      <c r="H61" s="9">
        <v>0</v>
      </c>
      <c r="I61" s="9">
        <v>4</v>
      </c>
      <c r="J61" s="9">
        <v>4</v>
      </c>
      <c r="K61" s="9">
        <v>0</v>
      </c>
      <c r="L61" s="9">
        <v>1</v>
      </c>
      <c r="M61" s="10">
        <v>2</v>
      </c>
      <c r="N61" s="11">
        <v>0</v>
      </c>
    </row>
    <row r="62" spans="1:14" ht="19.8" x14ac:dyDescent="0.4">
      <c r="A62" s="12" t="s">
        <v>64</v>
      </c>
      <c r="B62" s="7">
        <v>16</v>
      </c>
      <c r="C62" s="7">
        <v>1025</v>
      </c>
      <c r="D62" s="7">
        <v>1088</v>
      </c>
      <c r="E62" s="7">
        <v>1110</v>
      </c>
      <c r="F62" s="7">
        <f t="shared" si="0"/>
        <v>2198</v>
      </c>
      <c r="G62" s="8">
        <v>18</v>
      </c>
      <c r="H62" s="9">
        <v>9</v>
      </c>
      <c r="I62" s="9">
        <v>0</v>
      </c>
      <c r="J62" s="9">
        <v>3</v>
      </c>
      <c r="K62" s="9">
        <v>0</v>
      </c>
      <c r="L62" s="9">
        <v>0</v>
      </c>
      <c r="M62" s="10">
        <v>3</v>
      </c>
      <c r="N62" s="11">
        <v>1</v>
      </c>
    </row>
    <row r="63" spans="1:14" ht="19.8" x14ac:dyDescent="0.4">
      <c r="A63" s="6" t="s">
        <v>65</v>
      </c>
      <c r="B63" s="7">
        <v>15</v>
      </c>
      <c r="C63" s="7">
        <v>1270</v>
      </c>
      <c r="D63" s="7">
        <v>1198</v>
      </c>
      <c r="E63" s="7">
        <v>1344</v>
      </c>
      <c r="F63" s="7">
        <f t="shared" si="0"/>
        <v>2542</v>
      </c>
      <c r="G63" s="8">
        <v>18</v>
      </c>
      <c r="H63" s="9">
        <v>14</v>
      </c>
      <c r="I63" s="9">
        <v>9</v>
      </c>
      <c r="J63" s="9">
        <v>19</v>
      </c>
      <c r="K63" s="9">
        <v>2</v>
      </c>
      <c r="L63" s="9">
        <v>1</v>
      </c>
      <c r="M63" s="10">
        <v>1</v>
      </c>
      <c r="N63" s="11">
        <v>1</v>
      </c>
    </row>
    <row r="64" spans="1:14" ht="19.8" x14ac:dyDescent="0.4">
      <c r="A64" s="12" t="s">
        <v>66</v>
      </c>
      <c r="B64" s="7">
        <v>21</v>
      </c>
      <c r="C64" s="7">
        <v>1410</v>
      </c>
      <c r="D64" s="7">
        <v>1347</v>
      </c>
      <c r="E64" s="7">
        <v>1550</v>
      </c>
      <c r="F64" s="7">
        <f t="shared" si="0"/>
        <v>2897</v>
      </c>
      <c r="G64" s="8">
        <v>41</v>
      </c>
      <c r="H64" s="9">
        <v>20</v>
      </c>
      <c r="I64" s="9">
        <v>12</v>
      </c>
      <c r="J64" s="9">
        <v>6</v>
      </c>
      <c r="K64" s="9">
        <v>0</v>
      </c>
      <c r="L64" s="9">
        <v>1</v>
      </c>
      <c r="M64" s="10">
        <v>1</v>
      </c>
      <c r="N64" s="11">
        <v>0</v>
      </c>
    </row>
    <row r="65" spans="1:14" ht="19.8" x14ac:dyDescent="0.4">
      <c r="A65" s="6" t="s">
        <v>67</v>
      </c>
      <c r="B65" s="7">
        <v>25</v>
      </c>
      <c r="C65" s="7">
        <v>2485</v>
      </c>
      <c r="D65" s="7">
        <v>2481</v>
      </c>
      <c r="E65" s="7">
        <v>2904</v>
      </c>
      <c r="F65" s="7">
        <f t="shared" si="0"/>
        <v>5385</v>
      </c>
      <c r="G65" s="8">
        <v>56</v>
      </c>
      <c r="H65" s="9">
        <v>29</v>
      </c>
      <c r="I65" s="9">
        <v>13</v>
      </c>
      <c r="J65" s="9">
        <v>7</v>
      </c>
      <c r="K65" s="9">
        <v>3</v>
      </c>
      <c r="L65" s="9">
        <v>4</v>
      </c>
      <c r="M65" s="10">
        <v>9</v>
      </c>
      <c r="N65" s="11">
        <v>1</v>
      </c>
    </row>
    <row r="66" spans="1:14" ht="19.8" x14ac:dyDescent="0.4">
      <c r="A66" s="12" t="s">
        <v>68</v>
      </c>
      <c r="B66" s="7">
        <v>31</v>
      </c>
      <c r="C66" s="7">
        <v>1757</v>
      </c>
      <c r="D66" s="7">
        <v>1821</v>
      </c>
      <c r="E66" s="7">
        <v>1955</v>
      </c>
      <c r="F66" s="7">
        <f t="shared" si="0"/>
        <v>3776</v>
      </c>
      <c r="G66" s="8">
        <v>12</v>
      </c>
      <c r="H66" s="9">
        <v>14</v>
      </c>
      <c r="I66" s="9">
        <v>10</v>
      </c>
      <c r="J66" s="9">
        <v>2</v>
      </c>
      <c r="K66" s="9">
        <v>1</v>
      </c>
      <c r="L66" s="9">
        <v>1</v>
      </c>
      <c r="M66" s="10">
        <v>1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1688</v>
      </c>
      <c r="D67" s="7">
        <v>1756</v>
      </c>
      <c r="E67" s="7">
        <v>1921</v>
      </c>
      <c r="F67" s="7">
        <f t="shared" si="0"/>
        <v>3677</v>
      </c>
      <c r="G67" s="8">
        <v>15</v>
      </c>
      <c r="H67" s="9">
        <v>22</v>
      </c>
      <c r="I67" s="9">
        <v>8</v>
      </c>
      <c r="J67" s="9">
        <v>10</v>
      </c>
      <c r="K67" s="9">
        <v>0</v>
      </c>
      <c r="L67" s="9">
        <v>4</v>
      </c>
      <c r="M67" s="10">
        <v>3</v>
      </c>
      <c r="N67" s="11">
        <v>1</v>
      </c>
    </row>
    <row r="68" spans="1:14" ht="19.8" x14ac:dyDescent="0.4">
      <c r="A68" s="12" t="s">
        <v>70</v>
      </c>
      <c r="B68" s="7">
        <v>25</v>
      </c>
      <c r="C68" s="7">
        <v>1887</v>
      </c>
      <c r="D68" s="7">
        <v>2042</v>
      </c>
      <c r="E68" s="7">
        <v>2370</v>
      </c>
      <c r="F68" s="7">
        <f t="shared" si="0"/>
        <v>4412</v>
      </c>
      <c r="G68" s="8">
        <v>23</v>
      </c>
      <c r="H68" s="9">
        <v>13</v>
      </c>
      <c r="I68" s="9">
        <v>13</v>
      </c>
      <c r="J68" s="9">
        <v>15</v>
      </c>
      <c r="K68" s="9">
        <v>3</v>
      </c>
      <c r="L68" s="9">
        <v>4</v>
      </c>
      <c r="M68" s="10">
        <v>1</v>
      </c>
      <c r="N68" s="11">
        <v>0</v>
      </c>
    </row>
    <row r="69" spans="1:14" ht="19.8" x14ac:dyDescent="0.4">
      <c r="A69" s="6" t="s">
        <v>71</v>
      </c>
      <c r="B69" s="7">
        <v>15</v>
      </c>
      <c r="C69" s="7">
        <v>1055</v>
      </c>
      <c r="D69" s="7">
        <v>1349</v>
      </c>
      <c r="E69" s="7">
        <v>1286</v>
      </c>
      <c r="F69" s="7">
        <f t="shared" si="0"/>
        <v>2635</v>
      </c>
      <c r="G69" s="8">
        <v>13</v>
      </c>
      <c r="H69" s="9">
        <v>9</v>
      </c>
      <c r="I69" s="9">
        <v>2</v>
      </c>
      <c r="J69" s="9">
        <v>2</v>
      </c>
      <c r="K69" s="9">
        <v>1</v>
      </c>
      <c r="L69" s="9">
        <v>3</v>
      </c>
      <c r="M69" s="10">
        <v>2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1139</v>
      </c>
      <c r="D70" s="7">
        <v>1264</v>
      </c>
      <c r="E70" s="7">
        <v>1370</v>
      </c>
      <c r="F70" s="7">
        <f>SUM(D70:E70)</f>
        <v>2634</v>
      </c>
      <c r="G70" s="8">
        <v>14</v>
      </c>
      <c r="H70" s="9">
        <v>5</v>
      </c>
      <c r="I70" s="9">
        <v>1</v>
      </c>
      <c r="J70" s="9">
        <v>3</v>
      </c>
      <c r="K70" s="9">
        <v>0</v>
      </c>
      <c r="L70" s="9">
        <v>2</v>
      </c>
      <c r="M70" s="10">
        <v>1</v>
      </c>
      <c r="N70" s="11">
        <v>0</v>
      </c>
    </row>
    <row r="71" spans="1:14" ht="19.8" x14ac:dyDescent="0.4">
      <c r="A71" s="6" t="s">
        <v>73</v>
      </c>
      <c r="B71" s="7">
        <v>23</v>
      </c>
      <c r="C71" s="7">
        <v>1607</v>
      </c>
      <c r="D71" s="7">
        <v>1878</v>
      </c>
      <c r="E71" s="7">
        <v>2071</v>
      </c>
      <c r="F71" s="7">
        <f>SUM(D71:E71)</f>
        <v>3949</v>
      </c>
      <c r="G71" s="8">
        <v>13</v>
      </c>
      <c r="H71" s="9">
        <v>25</v>
      </c>
      <c r="I71" s="9">
        <v>2</v>
      </c>
      <c r="J71" s="9">
        <v>5</v>
      </c>
      <c r="K71" s="9">
        <v>0</v>
      </c>
      <c r="L71" s="9">
        <v>7</v>
      </c>
      <c r="M71" s="10">
        <v>1</v>
      </c>
      <c r="N71" s="11">
        <v>1</v>
      </c>
    </row>
    <row r="72" spans="1:14" ht="19.8" x14ac:dyDescent="0.4">
      <c r="A72" s="12" t="s">
        <v>74</v>
      </c>
      <c r="B72" s="7">
        <v>12</v>
      </c>
      <c r="C72" s="7">
        <v>815</v>
      </c>
      <c r="D72" s="7">
        <v>1072</v>
      </c>
      <c r="E72" s="7">
        <v>1070</v>
      </c>
      <c r="F72" s="7">
        <f>SUM(D72:E72)</f>
        <v>2142</v>
      </c>
      <c r="G72" s="8">
        <v>4</v>
      </c>
      <c r="H72" s="9">
        <v>8</v>
      </c>
      <c r="I72" s="9">
        <v>1</v>
      </c>
      <c r="J72" s="9">
        <v>1</v>
      </c>
      <c r="K72" s="9">
        <v>4</v>
      </c>
      <c r="L72" s="9">
        <v>0</v>
      </c>
      <c r="M72" s="10">
        <v>4</v>
      </c>
      <c r="N72" s="11">
        <v>0</v>
      </c>
    </row>
    <row r="73" spans="1:14" ht="19.8" x14ac:dyDescent="0.4">
      <c r="A73" s="6" t="s">
        <v>75</v>
      </c>
      <c r="B73" s="7">
        <v>19</v>
      </c>
      <c r="C73" s="7">
        <v>941</v>
      </c>
      <c r="D73" s="7">
        <v>987</v>
      </c>
      <c r="E73" s="7">
        <v>1038</v>
      </c>
      <c r="F73" s="7">
        <f>SUM(D73:E73)</f>
        <v>2025</v>
      </c>
      <c r="G73" s="8">
        <v>11</v>
      </c>
      <c r="H73" s="9">
        <v>9</v>
      </c>
      <c r="I73" s="9">
        <v>3</v>
      </c>
      <c r="J73" s="9">
        <v>5</v>
      </c>
      <c r="K73" s="9">
        <v>1</v>
      </c>
      <c r="L73" s="9">
        <v>3</v>
      </c>
      <c r="M73" s="10">
        <v>2</v>
      </c>
      <c r="N73" s="11">
        <v>0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73306</v>
      </c>
      <c r="D74" s="7">
        <f t="shared" si="1"/>
        <v>77439</v>
      </c>
      <c r="E74" s="7">
        <f t="shared" si="1"/>
        <v>85203</v>
      </c>
      <c r="F74" s="7">
        <f t="shared" si="1"/>
        <v>162642</v>
      </c>
      <c r="G74" s="7">
        <f t="shared" si="1"/>
        <v>1108</v>
      </c>
      <c r="H74" s="7">
        <f t="shared" si="1"/>
        <v>767</v>
      </c>
      <c r="I74" s="7">
        <f t="shared" si="1"/>
        <v>295</v>
      </c>
      <c r="J74" s="7">
        <f t="shared" si="1"/>
        <v>295</v>
      </c>
      <c r="K74" s="7">
        <f>SUM(K5:K73)</f>
        <v>71</v>
      </c>
      <c r="L74" s="7">
        <f>SUM(L5:L73)</f>
        <v>148</v>
      </c>
      <c r="M74" s="13">
        <f>SUM(M5:M73)</f>
        <v>102</v>
      </c>
      <c r="N74" s="14">
        <f>SUM(N5:N73)</f>
        <v>27</v>
      </c>
    </row>
    <row r="75" spans="1:14" s="18" customFormat="1" ht="26.25" customHeight="1" x14ac:dyDescent="0.3">
      <c r="A75" s="95" t="s">
        <v>77</v>
      </c>
      <c r="B75" s="96"/>
      <c r="C75" s="15">
        <f>C74</f>
        <v>73306</v>
      </c>
      <c r="D75" s="15" t="s">
        <v>78</v>
      </c>
      <c r="E75" s="15" t="s">
        <v>79</v>
      </c>
      <c r="F75" s="15"/>
      <c r="G75" s="15">
        <f>F74</f>
        <v>162642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2485</v>
      </c>
      <c r="F76" s="22">
        <f>MAX(F5:F73)</f>
        <v>5385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90" t="str">
        <f ca="1">INDIRECT(H77,TRUE)</f>
        <v>城西</v>
      </c>
      <c r="D77" s="91" t="s">
        <v>83</v>
      </c>
      <c r="E77" s="30">
        <f>MIN(C5:C73)</f>
        <v>252</v>
      </c>
      <c r="F77" s="31">
        <f>MIN(F5:F73)</f>
        <v>559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775</v>
      </c>
      <c r="D78" s="103" t="s">
        <v>80</v>
      </c>
      <c r="E78" s="32" t="s">
        <v>87</v>
      </c>
      <c r="F78" s="32"/>
      <c r="G78" s="32">
        <v>401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374</v>
      </c>
      <c r="H79" s="37" t="s">
        <v>80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71</v>
      </c>
      <c r="D80" s="15" t="s">
        <v>80</v>
      </c>
      <c r="E80" s="108" t="s">
        <v>157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148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131</v>
      </c>
      <c r="B82" s="96"/>
      <c r="C82" s="15">
        <f>M74</f>
        <v>102</v>
      </c>
      <c r="D82" s="15" t="s">
        <v>94</v>
      </c>
      <c r="E82" s="15" t="s">
        <v>158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27</v>
      </c>
      <c r="D83" s="15" t="s">
        <v>94</v>
      </c>
      <c r="E83" s="15" t="s">
        <v>159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1108</v>
      </c>
      <c r="D84" s="50" t="s">
        <v>80</v>
      </c>
      <c r="E84" s="15" t="s">
        <v>134</v>
      </c>
      <c r="F84" s="15"/>
      <c r="G84" s="15">
        <f>H74</f>
        <v>767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 xml:space="preserve"> 本月戶數增加</v>
      </c>
      <c r="B85" s="93"/>
      <c r="C85" s="51">
        <f>C74-'11111'!C74</f>
        <v>71</v>
      </c>
      <c r="D85" s="92" t="str">
        <f>IF(E85&gt;0,"男增加","男減少")</f>
        <v>男增加</v>
      </c>
      <c r="E85" s="53">
        <f>D74-'11111'!D74</f>
        <v>117</v>
      </c>
      <c r="F85" s="54" t="str">
        <f>IF(G85&gt;0,"女增加","女減少")</f>
        <v>女增加</v>
      </c>
      <c r="G85" s="53">
        <f>E74-'11111'!E74</f>
        <v>147</v>
      </c>
      <c r="H85" s="55"/>
      <c r="I85" s="93" t="str">
        <f>IF(K85&gt;0,"總人口數增加","總人口數減少")</f>
        <v>總人口數增加</v>
      </c>
      <c r="J85" s="93"/>
      <c r="K85" s="53">
        <f>F74-'11111'!F74</f>
        <v>264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19" zoomScaleNormal="119" workbookViewId="0">
      <pane ySplit="4" topLeftCell="A81" activePane="bottomLeft" state="frozen"/>
      <selection pane="bottomLeft" activeCell="E84" sqref="E84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5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118</v>
      </c>
      <c r="L2" s="117"/>
      <c r="M2" s="117"/>
      <c r="N2" s="118"/>
    </row>
    <row r="3" spans="1:15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5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5" ht="19.8" x14ac:dyDescent="0.4">
      <c r="A5" s="6" t="s">
        <v>7</v>
      </c>
      <c r="B5" s="7">
        <v>6</v>
      </c>
      <c r="C5" s="7">
        <v>358</v>
      </c>
      <c r="D5" s="7">
        <v>340</v>
      </c>
      <c r="E5" s="7">
        <v>394</v>
      </c>
      <c r="F5" s="7">
        <f>SUM(D5:E5)</f>
        <v>734</v>
      </c>
      <c r="G5" s="8">
        <v>1</v>
      </c>
      <c r="H5" s="9">
        <v>5</v>
      </c>
      <c r="I5" s="9">
        <v>9</v>
      </c>
      <c r="J5" s="9">
        <v>1</v>
      </c>
      <c r="K5" s="9">
        <v>0</v>
      </c>
      <c r="L5" s="9">
        <v>2</v>
      </c>
      <c r="M5" s="10">
        <v>0</v>
      </c>
      <c r="N5" s="11">
        <v>0</v>
      </c>
    </row>
    <row r="6" spans="1:15" ht="19.8" x14ac:dyDescent="0.4">
      <c r="A6" s="12" t="s">
        <v>8</v>
      </c>
      <c r="B6" s="7">
        <v>14</v>
      </c>
      <c r="C6" s="7">
        <v>835</v>
      </c>
      <c r="D6" s="7">
        <v>739</v>
      </c>
      <c r="E6" s="7">
        <v>861</v>
      </c>
      <c r="F6" s="7">
        <f t="shared" ref="F6:F69" si="0">SUM(D6:E6)</f>
        <v>1600</v>
      </c>
      <c r="G6" s="8">
        <v>12</v>
      </c>
      <c r="H6" s="9">
        <v>19</v>
      </c>
      <c r="I6" s="9">
        <v>1</v>
      </c>
      <c r="J6" s="9">
        <v>4</v>
      </c>
      <c r="K6" s="9">
        <v>2</v>
      </c>
      <c r="L6" s="9">
        <v>0</v>
      </c>
      <c r="M6" s="10">
        <v>0</v>
      </c>
      <c r="N6" s="11">
        <v>1</v>
      </c>
    </row>
    <row r="7" spans="1:15" ht="19.8" x14ac:dyDescent="0.4">
      <c r="A7" s="6" t="s">
        <v>9</v>
      </c>
      <c r="B7" s="7">
        <v>13</v>
      </c>
      <c r="C7" s="7">
        <v>572</v>
      </c>
      <c r="D7" s="7">
        <v>610</v>
      </c>
      <c r="E7" s="7">
        <v>633</v>
      </c>
      <c r="F7" s="7">
        <f t="shared" si="0"/>
        <v>1243</v>
      </c>
      <c r="G7" s="8">
        <v>7</v>
      </c>
      <c r="H7" s="9">
        <v>5</v>
      </c>
      <c r="I7" s="9">
        <v>3</v>
      </c>
      <c r="J7" s="9">
        <v>0</v>
      </c>
      <c r="K7" s="9">
        <v>0</v>
      </c>
      <c r="L7" s="9">
        <v>1</v>
      </c>
      <c r="M7" s="10">
        <v>0</v>
      </c>
      <c r="N7" s="11">
        <v>1</v>
      </c>
    </row>
    <row r="8" spans="1:15" ht="19.8" x14ac:dyDescent="0.4">
      <c r="A8" s="12" t="s">
        <v>10</v>
      </c>
      <c r="B8" s="7">
        <v>10</v>
      </c>
      <c r="C8" s="7">
        <v>808</v>
      </c>
      <c r="D8" s="7">
        <v>814</v>
      </c>
      <c r="E8" s="7">
        <v>902</v>
      </c>
      <c r="F8" s="7">
        <f t="shared" si="0"/>
        <v>1716</v>
      </c>
      <c r="G8" s="8">
        <v>1</v>
      </c>
      <c r="H8" s="9">
        <v>15</v>
      </c>
      <c r="I8" s="9">
        <v>6</v>
      </c>
      <c r="J8" s="9">
        <v>4</v>
      </c>
      <c r="K8" s="9">
        <v>2</v>
      </c>
      <c r="L8" s="9">
        <v>2</v>
      </c>
      <c r="M8" s="10">
        <v>1</v>
      </c>
      <c r="N8" s="11">
        <v>1</v>
      </c>
    </row>
    <row r="9" spans="1:15" ht="19.8" x14ac:dyDescent="0.4">
      <c r="A9" s="6" t="s">
        <v>11</v>
      </c>
      <c r="B9" s="7">
        <v>7</v>
      </c>
      <c r="C9" s="7">
        <v>740</v>
      </c>
      <c r="D9" s="7">
        <v>691</v>
      </c>
      <c r="E9" s="7">
        <v>822</v>
      </c>
      <c r="F9" s="7">
        <f t="shared" si="0"/>
        <v>1513</v>
      </c>
      <c r="G9" s="8">
        <v>17</v>
      </c>
      <c r="H9" s="9">
        <v>20</v>
      </c>
      <c r="I9" s="9">
        <v>0</v>
      </c>
      <c r="J9" s="9">
        <v>5</v>
      </c>
      <c r="K9" s="9">
        <v>3</v>
      </c>
      <c r="L9" s="9">
        <v>2</v>
      </c>
      <c r="M9" s="10">
        <v>1</v>
      </c>
      <c r="N9" s="11">
        <v>1</v>
      </c>
    </row>
    <row r="10" spans="1:15" ht="19.8" x14ac:dyDescent="0.4">
      <c r="A10" s="12" t="s">
        <v>12</v>
      </c>
      <c r="B10" s="7">
        <v>11</v>
      </c>
      <c r="C10" s="7">
        <v>703</v>
      </c>
      <c r="D10" s="7">
        <v>699</v>
      </c>
      <c r="E10" s="7">
        <v>752</v>
      </c>
      <c r="F10" s="7">
        <f t="shared" si="0"/>
        <v>1451</v>
      </c>
      <c r="G10" s="8">
        <v>2</v>
      </c>
      <c r="H10" s="9">
        <v>13</v>
      </c>
      <c r="I10" s="9">
        <v>0</v>
      </c>
      <c r="J10" s="9">
        <v>5</v>
      </c>
      <c r="K10" s="9">
        <v>1</v>
      </c>
      <c r="L10" s="9">
        <v>3</v>
      </c>
      <c r="M10" s="10">
        <v>0</v>
      </c>
      <c r="N10" s="11">
        <v>0</v>
      </c>
    </row>
    <row r="11" spans="1:15" ht="19.8" x14ac:dyDescent="0.4">
      <c r="A11" s="6" t="s">
        <v>13</v>
      </c>
      <c r="B11" s="7">
        <v>13</v>
      </c>
      <c r="C11" s="7">
        <v>824</v>
      </c>
      <c r="D11" s="7">
        <v>812</v>
      </c>
      <c r="E11" s="7">
        <v>925</v>
      </c>
      <c r="F11" s="7">
        <f t="shared" si="0"/>
        <v>1737</v>
      </c>
      <c r="G11" s="8">
        <v>8</v>
      </c>
      <c r="H11" s="9">
        <v>11</v>
      </c>
      <c r="I11" s="9">
        <v>1</v>
      </c>
      <c r="J11" s="9">
        <v>4</v>
      </c>
      <c r="K11" s="9">
        <v>1</v>
      </c>
      <c r="L11" s="9">
        <v>6</v>
      </c>
      <c r="M11" s="10">
        <v>1</v>
      </c>
      <c r="N11" s="11">
        <v>0</v>
      </c>
    </row>
    <row r="12" spans="1:15" ht="19.8" x14ac:dyDescent="0.4">
      <c r="A12" s="12" t="s">
        <v>14</v>
      </c>
      <c r="B12" s="7">
        <v>8</v>
      </c>
      <c r="C12" s="7">
        <v>249</v>
      </c>
      <c r="D12" s="7">
        <v>265</v>
      </c>
      <c r="E12" s="7">
        <v>289</v>
      </c>
      <c r="F12" s="7">
        <f t="shared" si="0"/>
        <v>554</v>
      </c>
      <c r="G12" s="8">
        <v>0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10">
        <v>0</v>
      </c>
      <c r="N12" s="11">
        <v>0</v>
      </c>
    </row>
    <row r="13" spans="1:15" ht="19.8" x14ac:dyDescent="0.4">
      <c r="A13" s="6" t="s">
        <v>15</v>
      </c>
      <c r="B13" s="7">
        <v>14</v>
      </c>
      <c r="C13" s="7">
        <v>1035</v>
      </c>
      <c r="D13" s="7">
        <v>971</v>
      </c>
      <c r="E13" s="7">
        <v>1088</v>
      </c>
      <c r="F13" s="7">
        <f t="shared" si="0"/>
        <v>2059</v>
      </c>
      <c r="G13" s="8">
        <v>15</v>
      </c>
      <c r="H13" s="9">
        <v>21</v>
      </c>
      <c r="I13" s="9">
        <v>5</v>
      </c>
      <c r="J13" s="9">
        <v>6</v>
      </c>
      <c r="K13" s="9">
        <v>4</v>
      </c>
      <c r="L13" s="9">
        <v>4</v>
      </c>
      <c r="M13" s="10">
        <v>1</v>
      </c>
      <c r="N13" s="11">
        <v>1</v>
      </c>
    </row>
    <row r="14" spans="1:15" ht="19.8" x14ac:dyDescent="0.4">
      <c r="A14" s="12" t="s">
        <v>16</v>
      </c>
      <c r="B14" s="7">
        <v>19</v>
      </c>
      <c r="C14" s="7">
        <v>2192</v>
      </c>
      <c r="D14" s="7">
        <v>1914</v>
      </c>
      <c r="E14" s="7">
        <v>2190</v>
      </c>
      <c r="F14" s="7">
        <f t="shared" si="0"/>
        <v>4104</v>
      </c>
      <c r="G14" s="8">
        <v>38</v>
      </c>
      <c r="H14" s="9">
        <v>47</v>
      </c>
      <c r="I14" s="9">
        <v>7</v>
      </c>
      <c r="J14" s="9">
        <v>2</v>
      </c>
      <c r="K14" s="9">
        <v>1</v>
      </c>
      <c r="L14" s="9">
        <v>6</v>
      </c>
      <c r="M14" s="10">
        <v>2</v>
      </c>
      <c r="N14" s="11">
        <v>1</v>
      </c>
    </row>
    <row r="15" spans="1:15" ht="19.8" x14ac:dyDescent="0.4">
      <c r="A15" s="6" t="s">
        <v>17</v>
      </c>
      <c r="B15" s="7">
        <v>10</v>
      </c>
      <c r="C15" s="7">
        <v>446</v>
      </c>
      <c r="D15" s="7">
        <v>493</v>
      </c>
      <c r="E15" s="7">
        <v>497</v>
      </c>
      <c r="F15" s="7">
        <f t="shared" si="0"/>
        <v>990</v>
      </c>
      <c r="G15" s="8">
        <v>9</v>
      </c>
      <c r="H15" s="9">
        <v>3</v>
      </c>
      <c r="I15" s="9">
        <v>1</v>
      </c>
      <c r="J15" s="9">
        <v>2</v>
      </c>
      <c r="K15" s="9">
        <v>1</v>
      </c>
      <c r="L15" s="9">
        <v>3</v>
      </c>
      <c r="M15" s="10">
        <v>0</v>
      </c>
      <c r="N15" s="11">
        <v>0</v>
      </c>
    </row>
    <row r="16" spans="1:15" ht="19.8" x14ac:dyDescent="0.4">
      <c r="A16" s="12" t="s">
        <v>18</v>
      </c>
      <c r="B16" s="7">
        <v>15</v>
      </c>
      <c r="C16" s="7">
        <v>668</v>
      </c>
      <c r="D16" s="7">
        <v>689</v>
      </c>
      <c r="E16" s="7">
        <v>698</v>
      </c>
      <c r="F16" s="7">
        <f t="shared" si="0"/>
        <v>1387</v>
      </c>
      <c r="G16" s="8">
        <v>6</v>
      </c>
      <c r="H16" s="9">
        <v>15</v>
      </c>
      <c r="I16" s="9">
        <v>8</v>
      </c>
      <c r="J16" s="9">
        <v>5</v>
      </c>
      <c r="K16" s="9">
        <v>0</v>
      </c>
      <c r="L16" s="9">
        <v>2</v>
      </c>
      <c r="M16" s="10">
        <v>0</v>
      </c>
      <c r="N16" s="11">
        <v>0</v>
      </c>
      <c r="O16" s="59"/>
    </row>
    <row r="17" spans="1:14" ht="19.8" x14ac:dyDescent="0.4">
      <c r="A17" s="6" t="s">
        <v>19</v>
      </c>
      <c r="B17" s="7">
        <v>18</v>
      </c>
      <c r="C17" s="7">
        <v>927</v>
      </c>
      <c r="D17" s="7">
        <v>881</v>
      </c>
      <c r="E17" s="7">
        <v>961</v>
      </c>
      <c r="F17" s="7">
        <f t="shared" si="0"/>
        <v>1842</v>
      </c>
      <c r="G17" s="8">
        <v>7</v>
      </c>
      <c r="H17" s="9">
        <v>15</v>
      </c>
      <c r="I17" s="9">
        <v>3</v>
      </c>
      <c r="J17" s="9">
        <v>5</v>
      </c>
      <c r="K17" s="9">
        <v>0</v>
      </c>
      <c r="L17" s="9">
        <v>4</v>
      </c>
      <c r="M17" s="10">
        <v>2</v>
      </c>
      <c r="N17" s="11">
        <v>1</v>
      </c>
    </row>
    <row r="18" spans="1:14" ht="19.8" x14ac:dyDescent="0.4">
      <c r="A18" s="12" t="s">
        <v>20</v>
      </c>
      <c r="B18" s="7">
        <v>16</v>
      </c>
      <c r="C18" s="7">
        <v>635</v>
      </c>
      <c r="D18" s="7">
        <v>594</v>
      </c>
      <c r="E18" s="7">
        <v>688</v>
      </c>
      <c r="F18" s="7">
        <f t="shared" si="0"/>
        <v>1282</v>
      </c>
      <c r="G18" s="8">
        <v>16</v>
      </c>
      <c r="H18" s="9">
        <v>13</v>
      </c>
      <c r="I18" s="9">
        <v>1</v>
      </c>
      <c r="J18" s="9">
        <v>0</v>
      </c>
      <c r="K18" s="9">
        <v>0</v>
      </c>
      <c r="L18" s="9">
        <v>2</v>
      </c>
      <c r="M18" s="10">
        <v>3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810</v>
      </c>
      <c r="D19" s="7">
        <v>900</v>
      </c>
      <c r="E19" s="7">
        <v>938</v>
      </c>
      <c r="F19" s="7">
        <f t="shared" si="0"/>
        <v>1838</v>
      </c>
      <c r="G19" s="8">
        <v>18</v>
      </c>
      <c r="H19" s="9">
        <v>18</v>
      </c>
      <c r="I19" s="9">
        <v>3</v>
      </c>
      <c r="J19" s="9">
        <v>1</v>
      </c>
      <c r="K19" s="9">
        <v>2</v>
      </c>
      <c r="L19" s="9">
        <v>1</v>
      </c>
      <c r="M19" s="10">
        <v>1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543</v>
      </c>
      <c r="D20" s="7">
        <v>560</v>
      </c>
      <c r="E20" s="7">
        <v>646</v>
      </c>
      <c r="F20" s="7">
        <f t="shared" si="0"/>
        <v>1206</v>
      </c>
      <c r="G20" s="8">
        <v>3</v>
      </c>
      <c r="H20" s="9">
        <v>5</v>
      </c>
      <c r="I20" s="9">
        <v>4</v>
      </c>
      <c r="J20" s="9">
        <v>1</v>
      </c>
      <c r="K20" s="9">
        <v>1</v>
      </c>
      <c r="L20" s="9">
        <v>1</v>
      </c>
      <c r="M20" s="10">
        <v>1</v>
      </c>
      <c r="N20" s="11">
        <v>0</v>
      </c>
    </row>
    <row r="21" spans="1:14" ht="19.8" x14ac:dyDescent="0.4">
      <c r="A21" s="6" t="s">
        <v>23</v>
      </c>
      <c r="B21" s="7">
        <v>25</v>
      </c>
      <c r="C21" s="7">
        <v>1514</v>
      </c>
      <c r="D21" s="7">
        <v>1461</v>
      </c>
      <c r="E21" s="7">
        <v>1725</v>
      </c>
      <c r="F21" s="7">
        <f t="shared" si="0"/>
        <v>3186</v>
      </c>
      <c r="G21" s="8">
        <v>24</v>
      </c>
      <c r="H21" s="9">
        <v>31</v>
      </c>
      <c r="I21" s="9">
        <v>4</v>
      </c>
      <c r="J21" s="9">
        <v>6</v>
      </c>
      <c r="K21" s="9">
        <v>1</v>
      </c>
      <c r="L21" s="9">
        <v>3</v>
      </c>
      <c r="M21" s="10">
        <v>0</v>
      </c>
      <c r="N21" s="11">
        <v>0</v>
      </c>
    </row>
    <row r="22" spans="1:14" ht="19.8" x14ac:dyDescent="0.4">
      <c r="A22" s="12" t="s">
        <v>24</v>
      </c>
      <c r="B22" s="7">
        <v>22</v>
      </c>
      <c r="C22" s="7">
        <v>1048</v>
      </c>
      <c r="D22" s="7">
        <v>1073</v>
      </c>
      <c r="E22" s="7">
        <v>1186</v>
      </c>
      <c r="F22" s="7">
        <f t="shared" si="0"/>
        <v>2259</v>
      </c>
      <c r="G22" s="8">
        <v>16</v>
      </c>
      <c r="H22" s="9">
        <v>20</v>
      </c>
      <c r="I22" s="9">
        <v>7</v>
      </c>
      <c r="J22" s="9">
        <v>8</v>
      </c>
      <c r="K22" s="9">
        <v>0</v>
      </c>
      <c r="L22" s="9">
        <v>3</v>
      </c>
      <c r="M22" s="10">
        <v>1</v>
      </c>
      <c r="N22" s="11">
        <v>1</v>
      </c>
    </row>
    <row r="23" spans="1:14" ht="19.8" x14ac:dyDescent="0.4">
      <c r="A23" s="6" t="s">
        <v>25</v>
      </c>
      <c r="B23" s="7">
        <v>29</v>
      </c>
      <c r="C23" s="7">
        <v>1583</v>
      </c>
      <c r="D23" s="7">
        <v>1550</v>
      </c>
      <c r="E23" s="7">
        <v>1744</v>
      </c>
      <c r="F23" s="7">
        <f t="shared" si="0"/>
        <v>3294</v>
      </c>
      <c r="G23" s="8">
        <v>14</v>
      </c>
      <c r="H23" s="9">
        <v>26</v>
      </c>
      <c r="I23" s="9">
        <v>2</v>
      </c>
      <c r="J23" s="9">
        <v>11</v>
      </c>
      <c r="K23" s="9">
        <v>1</v>
      </c>
      <c r="L23" s="9">
        <v>2</v>
      </c>
      <c r="M23" s="10">
        <v>1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939</v>
      </c>
      <c r="D24" s="7">
        <v>1106</v>
      </c>
      <c r="E24" s="7">
        <v>1103</v>
      </c>
      <c r="F24" s="7">
        <f t="shared" si="0"/>
        <v>2209</v>
      </c>
      <c r="G24" s="8">
        <v>4</v>
      </c>
      <c r="H24" s="9">
        <v>19</v>
      </c>
      <c r="I24" s="9">
        <v>2</v>
      </c>
      <c r="J24" s="9">
        <v>8</v>
      </c>
      <c r="K24" s="9">
        <v>1</v>
      </c>
      <c r="L24" s="9">
        <v>2</v>
      </c>
      <c r="M24" s="10">
        <v>0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1720</v>
      </c>
      <c r="D25" s="7">
        <v>1542</v>
      </c>
      <c r="E25" s="7">
        <v>1294</v>
      </c>
      <c r="F25" s="7">
        <f t="shared" si="0"/>
        <v>2836</v>
      </c>
      <c r="G25" s="8">
        <v>21</v>
      </c>
      <c r="H25" s="9">
        <v>21</v>
      </c>
      <c r="I25" s="9">
        <v>11</v>
      </c>
      <c r="J25" s="9">
        <v>2</v>
      </c>
      <c r="K25" s="9">
        <v>1</v>
      </c>
      <c r="L25" s="9">
        <v>4</v>
      </c>
      <c r="M25" s="10">
        <v>0</v>
      </c>
      <c r="N25" s="11">
        <v>1</v>
      </c>
    </row>
    <row r="26" spans="1:14" ht="19.8" x14ac:dyDescent="0.4">
      <c r="A26" s="12" t="s">
        <v>28</v>
      </c>
      <c r="B26" s="7">
        <v>21</v>
      </c>
      <c r="C26" s="7">
        <v>1800</v>
      </c>
      <c r="D26" s="7">
        <v>1844</v>
      </c>
      <c r="E26" s="7">
        <v>2060</v>
      </c>
      <c r="F26" s="7">
        <f t="shared" si="0"/>
        <v>3904</v>
      </c>
      <c r="G26" s="8">
        <v>21</v>
      </c>
      <c r="H26" s="9">
        <v>37</v>
      </c>
      <c r="I26" s="9">
        <v>4</v>
      </c>
      <c r="J26" s="9">
        <v>6</v>
      </c>
      <c r="K26" s="9">
        <v>4</v>
      </c>
      <c r="L26" s="9">
        <v>7</v>
      </c>
      <c r="M26" s="10">
        <v>2</v>
      </c>
      <c r="N26" s="11">
        <v>0</v>
      </c>
    </row>
    <row r="27" spans="1:14" ht="19.8" x14ac:dyDescent="0.4">
      <c r="A27" s="6" t="s">
        <v>29</v>
      </c>
      <c r="B27" s="7">
        <v>13</v>
      </c>
      <c r="C27" s="7">
        <v>1161</v>
      </c>
      <c r="D27" s="7">
        <v>1311</v>
      </c>
      <c r="E27" s="7">
        <v>1576</v>
      </c>
      <c r="F27" s="7">
        <f t="shared" si="0"/>
        <v>2887</v>
      </c>
      <c r="G27" s="8">
        <v>11</v>
      </c>
      <c r="H27" s="9">
        <v>17</v>
      </c>
      <c r="I27" s="9">
        <v>12</v>
      </c>
      <c r="J27" s="9">
        <v>2</v>
      </c>
      <c r="K27" s="9">
        <v>2</v>
      </c>
      <c r="L27" s="9">
        <v>1</v>
      </c>
      <c r="M27" s="10">
        <v>0</v>
      </c>
      <c r="N27" s="11">
        <v>1</v>
      </c>
    </row>
    <row r="28" spans="1:14" ht="19.8" x14ac:dyDescent="0.4">
      <c r="A28" s="12" t="s">
        <v>30</v>
      </c>
      <c r="B28" s="7">
        <v>16</v>
      </c>
      <c r="C28" s="7">
        <v>1156</v>
      </c>
      <c r="D28" s="7">
        <v>1353</v>
      </c>
      <c r="E28" s="7">
        <v>1643</v>
      </c>
      <c r="F28" s="7">
        <f t="shared" si="0"/>
        <v>2996</v>
      </c>
      <c r="G28" s="8">
        <v>17</v>
      </c>
      <c r="H28" s="9">
        <v>18</v>
      </c>
      <c r="I28" s="9">
        <v>11</v>
      </c>
      <c r="J28" s="9">
        <v>10</v>
      </c>
      <c r="K28" s="9">
        <v>0</v>
      </c>
      <c r="L28" s="9">
        <v>2</v>
      </c>
      <c r="M28" s="10">
        <v>0</v>
      </c>
      <c r="N28" s="11">
        <v>2</v>
      </c>
    </row>
    <row r="29" spans="1:14" ht="19.8" x14ac:dyDescent="0.4">
      <c r="A29" s="6" t="s">
        <v>31</v>
      </c>
      <c r="B29" s="7">
        <v>13</v>
      </c>
      <c r="C29" s="7">
        <v>782</v>
      </c>
      <c r="D29" s="7">
        <v>843</v>
      </c>
      <c r="E29" s="7">
        <v>998</v>
      </c>
      <c r="F29" s="7">
        <f t="shared" si="0"/>
        <v>1841</v>
      </c>
      <c r="G29" s="8">
        <v>7</v>
      </c>
      <c r="H29" s="9">
        <v>9</v>
      </c>
      <c r="I29" s="9">
        <v>0</v>
      </c>
      <c r="J29" s="9">
        <v>4</v>
      </c>
      <c r="K29" s="9">
        <v>0</v>
      </c>
      <c r="L29" s="9">
        <v>2</v>
      </c>
      <c r="M29" s="10">
        <v>0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316</v>
      </c>
      <c r="D30" s="7">
        <v>366</v>
      </c>
      <c r="E30" s="7">
        <v>365</v>
      </c>
      <c r="F30" s="7">
        <f t="shared" si="0"/>
        <v>731</v>
      </c>
      <c r="G30" s="8">
        <v>2</v>
      </c>
      <c r="H30" s="9">
        <v>7</v>
      </c>
      <c r="I30" s="9">
        <v>4</v>
      </c>
      <c r="J30" s="9">
        <v>10</v>
      </c>
      <c r="K30" s="9">
        <v>0</v>
      </c>
      <c r="L30" s="9">
        <v>2</v>
      </c>
      <c r="M30" s="10">
        <v>1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617</v>
      </c>
      <c r="D31" s="7">
        <v>681</v>
      </c>
      <c r="E31" s="7">
        <v>688</v>
      </c>
      <c r="F31" s="7">
        <f t="shared" si="0"/>
        <v>1369</v>
      </c>
      <c r="G31" s="8">
        <v>6</v>
      </c>
      <c r="H31" s="9">
        <v>6</v>
      </c>
      <c r="I31" s="9">
        <v>3</v>
      </c>
      <c r="J31" s="9">
        <v>1</v>
      </c>
      <c r="K31" s="9">
        <v>0</v>
      </c>
      <c r="L31" s="9">
        <v>3</v>
      </c>
      <c r="M31" s="10">
        <v>0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1215</v>
      </c>
      <c r="D32" s="7">
        <v>1361</v>
      </c>
      <c r="E32" s="7">
        <v>1502</v>
      </c>
      <c r="F32" s="7">
        <f t="shared" si="0"/>
        <v>2863</v>
      </c>
      <c r="G32" s="8">
        <v>13</v>
      </c>
      <c r="H32" s="9">
        <v>22</v>
      </c>
      <c r="I32" s="9">
        <v>5</v>
      </c>
      <c r="J32" s="9">
        <v>7</v>
      </c>
      <c r="K32" s="9">
        <v>2</v>
      </c>
      <c r="L32" s="9">
        <v>0</v>
      </c>
      <c r="M32" s="10">
        <v>1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740</v>
      </c>
      <c r="D33" s="7">
        <v>762</v>
      </c>
      <c r="E33" s="7">
        <v>860</v>
      </c>
      <c r="F33" s="7">
        <f t="shared" si="0"/>
        <v>1622</v>
      </c>
      <c r="G33" s="8">
        <v>13</v>
      </c>
      <c r="H33" s="9">
        <v>13</v>
      </c>
      <c r="I33" s="9">
        <v>2</v>
      </c>
      <c r="J33" s="9">
        <v>3</v>
      </c>
      <c r="K33" s="9">
        <v>0</v>
      </c>
      <c r="L33" s="9">
        <v>0</v>
      </c>
      <c r="M33" s="10">
        <v>2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1333</v>
      </c>
      <c r="D34" s="7">
        <v>1403</v>
      </c>
      <c r="E34" s="7">
        <v>1487</v>
      </c>
      <c r="F34" s="7">
        <f t="shared" si="0"/>
        <v>2890</v>
      </c>
      <c r="G34" s="8">
        <v>10</v>
      </c>
      <c r="H34" s="9">
        <v>26</v>
      </c>
      <c r="I34" s="9">
        <v>11</v>
      </c>
      <c r="J34" s="9">
        <v>7</v>
      </c>
      <c r="K34" s="9">
        <v>2</v>
      </c>
      <c r="L34" s="9">
        <v>4</v>
      </c>
      <c r="M34" s="10">
        <v>2</v>
      </c>
      <c r="N34" s="11">
        <v>1</v>
      </c>
    </row>
    <row r="35" spans="1:14" ht="19.8" x14ac:dyDescent="0.4">
      <c r="A35" s="6" t="s">
        <v>37</v>
      </c>
      <c r="B35" s="7">
        <v>16</v>
      </c>
      <c r="C35" s="7">
        <v>988</v>
      </c>
      <c r="D35" s="7">
        <v>1101</v>
      </c>
      <c r="E35" s="7">
        <v>1307</v>
      </c>
      <c r="F35" s="7">
        <f t="shared" si="0"/>
        <v>2408</v>
      </c>
      <c r="G35" s="8">
        <v>16</v>
      </c>
      <c r="H35" s="9">
        <v>23</v>
      </c>
      <c r="I35" s="9">
        <v>12</v>
      </c>
      <c r="J35" s="9">
        <v>14</v>
      </c>
      <c r="K35" s="9">
        <v>0</v>
      </c>
      <c r="L35" s="9">
        <v>2</v>
      </c>
      <c r="M35" s="10">
        <v>1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1516</v>
      </c>
      <c r="D36" s="7">
        <v>1612</v>
      </c>
      <c r="E36" s="7">
        <v>1957</v>
      </c>
      <c r="F36" s="7">
        <f t="shared" si="0"/>
        <v>3569</v>
      </c>
      <c r="G36" s="8">
        <v>15</v>
      </c>
      <c r="H36" s="9">
        <v>26</v>
      </c>
      <c r="I36" s="9">
        <v>4</v>
      </c>
      <c r="J36" s="9">
        <v>6</v>
      </c>
      <c r="K36" s="9">
        <v>1</v>
      </c>
      <c r="L36" s="9">
        <v>2</v>
      </c>
      <c r="M36" s="10">
        <v>1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1436</v>
      </c>
      <c r="D37" s="7">
        <v>1617</v>
      </c>
      <c r="E37" s="7">
        <v>1991</v>
      </c>
      <c r="F37" s="7">
        <f t="shared" si="0"/>
        <v>3608</v>
      </c>
      <c r="G37" s="8">
        <v>12</v>
      </c>
      <c r="H37" s="9">
        <v>33</v>
      </c>
      <c r="I37" s="9">
        <v>14</v>
      </c>
      <c r="J37" s="9">
        <v>10</v>
      </c>
      <c r="K37" s="9">
        <v>1</v>
      </c>
      <c r="L37" s="9">
        <v>0</v>
      </c>
      <c r="M37" s="10">
        <v>2</v>
      </c>
      <c r="N37" s="11">
        <v>0</v>
      </c>
    </row>
    <row r="38" spans="1:14" ht="19.8" x14ac:dyDescent="0.4">
      <c r="A38" s="12" t="s">
        <v>40</v>
      </c>
      <c r="B38" s="7">
        <v>18</v>
      </c>
      <c r="C38" s="7">
        <v>864</v>
      </c>
      <c r="D38" s="7">
        <v>918</v>
      </c>
      <c r="E38" s="7">
        <v>1039</v>
      </c>
      <c r="F38" s="7">
        <f t="shared" si="0"/>
        <v>1957</v>
      </c>
      <c r="G38" s="8">
        <v>36</v>
      </c>
      <c r="H38" s="9">
        <v>17</v>
      </c>
      <c r="I38" s="9">
        <v>15</v>
      </c>
      <c r="J38" s="9">
        <v>13</v>
      </c>
      <c r="K38" s="9">
        <v>1</v>
      </c>
      <c r="L38" s="9">
        <v>1</v>
      </c>
      <c r="M38" s="10">
        <v>1</v>
      </c>
      <c r="N38" s="11">
        <v>1</v>
      </c>
    </row>
    <row r="39" spans="1:14" ht="19.8" x14ac:dyDescent="0.4">
      <c r="A39" s="6" t="s">
        <v>41</v>
      </c>
      <c r="B39" s="7">
        <v>14</v>
      </c>
      <c r="C39" s="7">
        <v>1209</v>
      </c>
      <c r="D39" s="7">
        <v>1491</v>
      </c>
      <c r="E39" s="7">
        <v>1711</v>
      </c>
      <c r="F39" s="7">
        <f t="shared" si="0"/>
        <v>3202</v>
      </c>
      <c r="G39" s="8">
        <v>26</v>
      </c>
      <c r="H39" s="9">
        <v>37</v>
      </c>
      <c r="I39" s="9">
        <v>8</v>
      </c>
      <c r="J39" s="9">
        <v>13</v>
      </c>
      <c r="K39" s="9">
        <v>0</v>
      </c>
      <c r="L39" s="9">
        <v>1</v>
      </c>
      <c r="M39" s="10">
        <v>0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1087</v>
      </c>
      <c r="D40" s="7">
        <v>1268</v>
      </c>
      <c r="E40" s="7">
        <v>1384</v>
      </c>
      <c r="F40" s="7">
        <f t="shared" si="0"/>
        <v>2652</v>
      </c>
      <c r="G40" s="8">
        <v>16</v>
      </c>
      <c r="H40" s="9">
        <v>20</v>
      </c>
      <c r="I40" s="9">
        <v>6</v>
      </c>
      <c r="J40" s="9">
        <v>7</v>
      </c>
      <c r="K40" s="9">
        <v>1</v>
      </c>
      <c r="L40" s="9">
        <v>1</v>
      </c>
      <c r="M40" s="10">
        <v>0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1333</v>
      </c>
      <c r="D41" s="7">
        <v>1383</v>
      </c>
      <c r="E41" s="7">
        <v>1594</v>
      </c>
      <c r="F41" s="7">
        <f t="shared" si="0"/>
        <v>2977</v>
      </c>
      <c r="G41" s="8">
        <v>28</v>
      </c>
      <c r="H41" s="9">
        <v>30</v>
      </c>
      <c r="I41" s="9">
        <v>12</v>
      </c>
      <c r="J41" s="9">
        <v>3</v>
      </c>
      <c r="K41" s="9">
        <v>0</v>
      </c>
      <c r="L41" s="9">
        <v>1</v>
      </c>
      <c r="M41" s="10">
        <v>3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725</v>
      </c>
      <c r="D42" s="7">
        <v>840</v>
      </c>
      <c r="E42" s="7">
        <v>938</v>
      </c>
      <c r="F42" s="7">
        <f t="shared" si="0"/>
        <v>1778</v>
      </c>
      <c r="G42" s="8">
        <v>17</v>
      </c>
      <c r="H42" s="9">
        <v>19</v>
      </c>
      <c r="I42" s="9">
        <v>6</v>
      </c>
      <c r="J42" s="9">
        <v>5</v>
      </c>
      <c r="K42" s="9">
        <v>0</v>
      </c>
      <c r="L42" s="9">
        <v>3</v>
      </c>
      <c r="M42" s="10">
        <v>0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631</v>
      </c>
      <c r="D43" s="7">
        <v>773</v>
      </c>
      <c r="E43" s="7">
        <v>723</v>
      </c>
      <c r="F43" s="7">
        <f t="shared" si="0"/>
        <v>1496</v>
      </c>
      <c r="G43" s="8">
        <v>11</v>
      </c>
      <c r="H43" s="9">
        <v>8</v>
      </c>
      <c r="I43" s="9">
        <v>11</v>
      </c>
      <c r="J43" s="9">
        <v>12</v>
      </c>
      <c r="K43" s="9">
        <v>1</v>
      </c>
      <c r="L43" s="9">
        <v>4</v>
      </c>
      <c r="M43" s="10">
        <v>2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756</v>
      </c>
      <c r="D44" s="7">
        <v>883</v>
      </c>
      <c r="E44" s="7">
        <v>842</v>
      </c>
      <c r="F44" s="7">
        <f t="shared" si="0"/>
        <v>1725</v>
      </c>
      <c r="G44" s="8">
        <v>9</v>
      </c>
      <c r="H44" s="9">
        <v>4</v>
      </c>
      <c r="I44" s="9">
        <v>8</v>
      </c>
      <c r="J44" s="9">
        <v>6</v>
      </c>
      <c r="K44" s="9">
        <v>0</v>
      </c>
      <c r="L44" s="9">
        <v>4</v>
      </c>
      <c r="M44" s="10">
        <v>2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1081</v>
      </c>
      <c r="D45" s="7">
        <v>1074</v>
      </c>
      <c r="E45" s="7">
        <v>1207</v>
      </c>
      <c r="F45" s="7">
        <f t="shared" si="0"/>
        <v>2281</v>
      </c>
      <c r="G45" s="8">
        <v>7</v>
      </c>
      <c r="H45" s="9">
        <v>21</v>
      </c>
      <c r="I45" s="9">
        <v>2</v>
      </c>
      <c r="J45" s="9">
        <v>6</v>
      </c>
      <c r="K45" s="9">
        <v>1</v>
      </c>
      <c r="L45" s="9">
        <v>4</v>
      </c>
      <c r="M45" s="10">
        <v>4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1855</v>
      </c>
      <c r="D46" s="7">
        <v>1949</v>
      </c>
      <c r="E46" s="7">
        <v>2084</v>
      </c>
      <c r="F46" s="7">
        <f t="shared" si="0"/>
        <v>4033</v>
      </c>
      <c r="G46" s="8">
        <v>29</v>
      </c>
      <c r="H46" s="9">
        <v>44</v>
      </c>
      <c r="I46" s="9">
        <v>5</v>
      </c>
      <c r="J46" s="9">
        <v>5</v>
      </c>
      <c r="K46" s="9">
        <v>0</v>
      </c>
      <c r="L46" s="9">
        <v>3</v>
      </c>
      <c r="M46" s="10">
        <v>3</v>
      </c>
      <c r="N46" s="11">
        <v>2</v>
      </c>
    </row>
    <row r="47" spans="1:14" ht="19.8" x14ac:dyDescent="0.4">
      <c r="A47" s="6" t="s">
        <v>49</v>
      </c>
      <c r="B47" s="7">
        <v>20</v>
      </c>
      <c r="C47" s="7">
        <v>886</v>
      </c>
      <c r="D47" s="7">
        <v>850</v>
      </c>
      <c r="E47" s="7">
        <v>1004</v>
      </c>
      <c r="F47" s="7">
        <f t="shared" si="0"/>
        <v>1854</v>
      </c>
      <c r="G47" s="8">
        <v>13</v>
      </c>
      <c r="H47" s="9">
        <v>15</v>
      </c>
      <c r="I47" s="9">
        <v>1</v>
      </c>
      <c r="J47" s="9">
        <v>2</v>
      </c>
      <c r="K47" s="9">
        <v>2</v>
      </c>
      <c r="L47" s="9">
        <v>3</v>
      </c>
      <c r="M47" s="10">
        <v>0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854</v>
      </c>
      <c r="D48" s="7">
        <v>961</v>
      </c>
      <c r="E48" s="7">
        <v>1049</v>
      </c>
      <c r="F48" s="7">
        <f t="shared" si="0"/>
        <v>2010</v>
      </c>
      <c r="G48" s="8">
        <v>6</v>
      </c>
      <c r="H48" s="9">
        <v>10</v>
      </c>
      <c r="I48" s="9">
        <v>1</v>
      </c>
      <c r="J48" s="9">
        <v>0</v>
      </c>
      <c r="K48" s="9">
        <v>3</v>
      </c>
      <c r="L48" s="9">
        <v>2</v>
      </c>
      <c r="M48" s="10">
        <v>1</v>
      </c>
      <c r="N48" s="11">
        <v>0</v>
      </c>
    </row>
    <row r="49" spans="1:14" ht="19.8" x14ac:dyDescent="0.4">
      <c r="A49" s="6" t="s">
        <v>51</v>
      </c>
      <c r="B49" s="7">
        <v>30</v>
      </c>
      <c r="C49" s="7">
        <v>1789</v>
      </c>
      <c r="D49" s="7">
        <v>2017</v>
      </c>
      <c r="E49" s="7">
        <v>2182</v>
      </c>
      <c r="F49" s="7">
        <f t="shared" si="0"/>
        <v>4199</v>
      </c>
      <c r="G49" s="8">
        <v>14</v>
      </c>
      <c r="H49" s="9">
        <v>22</v>
      </c>
      <c r="I49" s="9">
        <v>9</v>
      </c>
      <c r="J49" s="9">
        <v>9</v>
      </c>
      <c r="K49" s="9">
        <v>2</v>
      </c>
      <c r="L49" s="9">
        <v>4</v>
      </c>
      <c r="M49" s="10">
        <v>2</v>
      </c>
      <c r="N49" s="11">
        <v>0</v>
      </c>
    </row>
    <row r="50" spans="1:14" ht="19.8" x14ac:dyDescent="0.4">
      <c r="A50" s="12" t="s">
        <v>52</v>
      </c>
      <c r="B50" s="7">
        <v>20</v>
      </c>
      <c r="C50" s="7">
        <v>863</v>
      </c>
      <c r="D50" s="7">
        <v>927</v>
      </c>
      <c r="E50" s="7">
        <v>1062</v>
      </c>
      <c r="F50" s="7">
        <f t="shared" si="0"/>
        <v>1989</v>
      </c>
      <c r="G50" s="8">
        <v>7</v>
      </c>
      <c r="H50" s="9">
        <v>13</v>
      </c>
      <c r="I50" s="9">
        <v>3</v>
      </c>
      <c r="J50" s="9">
        <v>6</v>
      </c>
      <c r="K50" s="9">
        <v>0</v>
      </c>
      <c r="L50" s="9">
        <v>0</v>
      </c>
      <c r="M50" s="10">
        <v>0</v>
      </c>
      <c r="N50" s="11">
        <v>1</v>
      </c>
    </row>
    <row r="51" spans="1:14" ht="19.8" x14ac:dyDescent="0.4">
      <c r="A51" s="6" t="s">
        <v>53</v>
      </c>
      <c r="B51" s="7">
        <v>14</v>
      </c>
      <c r="C51" s="7">
        <v>763</v>
      </c>
      <c r="D51" s="7">
        <v>785</v>
      </c>
      <c r="E51" s="7">
        <v>848</v>
      </c>
      <c r="F51" s="7">
        <f t="shared" si="0"/>
        <v>1633</v>
      </c>
      <c r="G51" s="8">
        <v>8</v>
      </c>
      <c r="H51" s="9">
        <v>7</v>
      </c>
      <c r="I51" s="9">
        <v>3</v>
      </c>
      <c r="J51" s="9">
        <v>3</v>
      </c>
      <c r="K51" s="9">
        <v>0</v>
      </c>
      <c r="L51" s="9">
        <v>2</v>
      </c>
      <c r="M51" s="10">
        <v>0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645</v>
      </c>
      <c r="D52" s="7">
        <v>699</v>
      </c>
      <c r="E52" s="7">
        <v>808</v>
      </c>
      <c r="F52" s="7">
        <f t="shared" si="0"/>
        <v>1507</v>
      </c>
      <c r="G52" s="8">
        <v>3</v>
      </c>
      <c r="H52" s="9">
        <v>5</v>
      </c>
      <c r="I52" s="9">
        <v>2</v>
      </c>
      <c r="J52" s="9">
        <v>5</v>
      </c>
      <c r="K52" s="9">
        <v>0</v>
      </c>
      <c r="L52" s="9">
        <v>0</v>
      </c>
      <c r="M52" s="10">
        <v>1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1252</v>
      </c>
      <c r="D53" s="7">
        <v>1385</v>
      </c>
      <c r="E53" s="7">
        <v>1438</v>
      </c>
      <c r="F53" s="7">
        <f t="shared" si="0"/>
        <v>2823</v>
      </c>
      <c r="G53" s="8">
        <v>36</v>
      </c>
      <c r="H53" s="9">
        <v>26</v>
      </c>
      <c r="I53" s="9">
        <v>12</v>
      </c>
      <c r="J53" s="9">
        <v>9</v>
      </c>
      <c r="K53" s="9">
        <v>2</v>
      </c>
      <c r="L53" s="9">
        <v>1</v>
      </c>
      <c r="M53" s="10">
        <v>3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552</v>
      </c>
      <c r="D54" s="7">
        <v>665</v>
      </c>
      <c r="E54" s="7">
        <v>652</v>
      </c>
      <c r="F54" s="7">
        <f t="shared" si="0"/>
        <v>1317</v>
      </c>
      <c r="G54" s="8">
        <v>19</v>
      </c>
      <c r="H54" s="9">
        <v>6</v>
      </c>
      <c r="I54" s="9">
        <v>9</v>
      </c>
      <c r="J54" s="9">
        <v>3</v>
      </c>
      <c r="K54" s="9">
        <v>2</v>
      </c>
      <c r="L54" s="9">
        <v>1</v>
      </c>
      <c r="M54" s="10">
        <v>0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471</v>
      </c>
      <c r="D55" s="7">
        <v>539</v>
      </c>
      <c r="E55" s="7">
        <v>564</v>
      </c>
      <c r="F55" s="7">
        <f t="shared" si="0"/>
        <v>1103</v>
      </c>
      <c r="G55" s="8">
        <v>8</v>
      </c>
      <c r="H55" s="9">
        <v>11</v>
      </c>
      <c r="I55" s="9">
        <v>5</v>
      </c>
      <c r="J55" s="9">
        <v>1</v>
      </c>
      <c r="K55" s="9">
        <v>0</v>
      </c>
      <c r="L55" s="9">
        <v>2</v>
      </c>
      <c r="M55" s="10">
        <v>2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847</v>
      </c>
      <c r="D56" s="7">
        <v>986</v>
      </c>
      <c r="E56" s="7">
        <v>978</v>
      </c>
      <c r="F56" s="7">
        <f t="shared" si="0"/>
        <v>1964</v>
      </c>
      <c r="G56" s="8">
        <v>4</v>
      </c>
      <c r="H56" s="9">
        <v>9</v>
      </c>
      <c r="I56" s="9">
        <v>2</v>
      </c>
      <c r="J56" s="9">
        <v>3</v>
      </c>
      <c r="K56" s="9">
        <v>1</v>
      </c>
      <c r="L56" s="9">
        <v>4</v>
      </c>
      <c r="M56" s="10">
        <v>0</v>
      </c>
      <c r="N56" s="11">
        <v>0</v>
      </c>
    </row>
    <row r="57" spans="1:14" ht="19.8" x14ac:dyDescent="0.4">
      <c r="A57" s="6" t="s">
        <v>59</v>
      </c>
      <c r="B57" s="7">
        <v>22</v>
      </c>
      <c r="C57" s="7">
        <v>908</v>
      </c>
      <c r="D57" s="7">
        <v>1069</v>
      </c>
      <c r="E57" s="7">
        <v>1094</v>
      </c>
      <c r="F57" s="7">
        <f t="shared" si="0"/>
        <v>2163</v>
      </c>
      <c r="G57" s="8">
        <v>5</v>
      </c>
      <c r="H57" s="9">
        <v>15</v>
      </c>
      <c r="I57" s="9">
        <v>7</v>
      </c>
      <c r="J57" s="9">
        <v>9</v>
      </c>
      <c r="K57" s="9">
        <v>0</v>
      </c>
      <c r="L57" s="9">
        <v>1</v>
      </c>
      <c r="M57" s="10">
        <v>0</v>
      </c>
      <c r="N57" s="11">
        <v>1</v>
      </c>
    </row>
    <row r="58" spans="1:14" ht="19.8" x14ac:dyDescent="0.4">
      <c r="A58" s="12" t="s">
        <v>60</v>
      </c>
      <c r="B58" s="7">
        <v>27</v>
      </c>
      <c r="C58" s="7">
        <v>1190</v>
      </c>
      <c r="D58" s="7">
        <v>1387</v>
      </c>
      <c r="E58" s="7">
        <v>1384</v>
      </c>
      <c r="F58" s="7">
        <f t="shared" si="0"/>
        <v>2771</v>
      </c>
      <c r="G58" s="8">
        <v>13</v>
      </c>
      <c r="H58" s="9">
        <v>17</v>
      </c>
      <c r="I58" s="9">
        <v>4</v>
      </c>
      <c r="J58" s="9">
        <v>6</v>
      </c>
      <c r="K58" s="9">
        <v>1</v>
      </c>
      <c r="L58" s="9">
        <v>2</v>
      </c>
      <c r="M58" s="10">
        <v>0</v>
      </c>
      <c r="N58" s="11">
        <v>0</v>
      </c>
    </row>
    <row r="59" spans="1:14" ht="19.8" x14ac:dyDescent="0.4">
      <c r="A59" s="6" t="s">
        <v>61</v>
      </c>
      <c r="B59" s="7">
        <v>35</v>
      </c>
      <c r="C59" s="7">
        <v>1153</v>
      </c>
      <c r="D59" s="7">
        <v>1421</v>
      </c>
      <c r="E59" s="7">
        <v>1381</v>
      </c>
      <c r="F59" s="7">
        <f t="shared" si="0"/>
        <v>2802</v>
      </c>
      <c r="G59" s="8">
        <v>8</v>
      </c>
      <c r="H59" s="9">
        <v>13</v>
      </c>
      <c r="I59" s="9">
        <v>6</v>
      </c>
      <c r="J59" s="9">
        <v>5</v>
      </c>
      <c r="K59" s="9">
        <v>1</v>
      </c>
      <c r="L59" s="9">
        <v>3</v>
      </c>
      <c r="M59" s="10">
        <v>0</v>
      </c>
      <c r="N59" s="11">
        <v>0</v>
      </c>
    </row>
    <row r="60" spans="1:14" ht="19.8" x14ac:dyDescent="0.4">
      <c r="A60" s="12" t="s">
        <v>62</v>
      </c>
      <c r="B60" s="7">
        <v>15</v>
      </c>
      <c r="C60" s="7">
        <v>1161</v>
      </c>
      <c r="D60" s="7">
        <v>1332</v>
      </c>
      <c r="E60" s="7">
        <v>1467</v>
      </c>
      <c r="F60" s="7">
        <f t="shared" si="0"/>
        <v>2799</v>
      </c>
      <c r="G60" s="8">
        <v>16</v>
      </c>
      <c r="H60" s="9">
        <v>12</v>
      </c>
      <c r="I60" s="9">
        <v>5</v>
      </c>
      <c r="J60" s="9">
        <v>6</v>
      </c>
      <c r="K60" s="9">
        <v>0</v>
      </c>
      <c r="L60" s="9">
        <v>0</v>
      </c>
      <c r="M60" s="10">
        <v>2</v>
      </c>
      <c r="N60" s="11">
        <v>0</v>
      </c>
    </row>
    <row r="61" spans="1:14" ht="19.8" x14ac:dyDescent="0.4">
      <c r="A61" s="6" t="s">
        <v>63</v>
      </c>
      <c r="B61" s="7">
        <v>16</v>
      </c>
      <c r="C61" s="7">
        <v>852</v>
      </c>
      <c r="D61" s="7">
        <v>923</v>
      </c>
      <c r="E61" s="7">
        <v>960</v>
      </c>
      <c r="F61" s="7">
        <f t="shared" si="0"/>
        <v>1883</v>
      </c>
      <c r="G61" s="8">
        <v>12</v>
      </c>
      <c r="H61" s="9">
        <v>10</v>
      </c>
      <c r="I61" s="9">
        <v>4</v>
      </c>
      <c r="J61" s="9">
        <v>4</v>
      </c>
      <c r="K61" s="9">
        <v>2</v>
      </c>
      <c r="L61" s="9">
        <v>4</v>
      </c>
      <c r="M61" s="10">
        <v>1</v>
      </c>
      <c r="N61" s="11">
        <v>0</v>
      </c>
    </row>
    <row r="62" spans="1:14" ht="19.8" x14ac:dyDescent="0.4">
      <c r="A62" s="12" t="s">
        <v>64</v>
      </c>
      <c r="B62" s="7">
        <v>16</v>
      </c>
      <c r="C62" s="7">
        <v>1029</v>
      </c>
      <c r="D62" s="7">
        <v>1106</v>
      </c>
      <c r="E62" s="7">
        <v>1133</v>
      </c>
      <c r="F62" s="7">
        <f t="shared" si="0"/>
        <v>2239</v>
      </c>
      <c r="G62" s="8">
        <v>2</v>
      </c>
      <c r="H62" s="9">
        <v>12</v>
      </c>
      <c r="I62" s="9">
        <v>1</v>
      </c>
      <c r="J62" s="9">
        <v>6</v>
      </c>
      <c r="K62" s="9">
        <v>2</v>
      </c>
      <c r="L62" s="9">
        <v>2</v>
      </c>
      <c r="M62" s="10">
        <v>0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1274</v>
      </c>
      <c r="D63" s="7">
        <v>1201</v>
      </c>
      <c r="E63" s="7">
        <v>1348</v>
      </c>
      <c r="F63" s="7">
        <f t="shared" si="0"/>
        <v>2549</v>
      </c>
      <c r="G63" s="8">
        <v>11</v>
      </c>
      <c r="H63" s="9">
        <v>20</v>
      </c>
      <c r="I63" s="9">
        <v>6</v>
      </c>
      <c r="J63" s="9">
        <v>6</v>
      </c>
      <c r="K63" s="9">
        <v>2</v>
      </c>
      <c r="L63" s="9">
        <v>0</v>
      </c>
      <c r="M63" s="10">
        <v>1</v>
      </c>
      <c r="N63" s="11">
        <v>1</v>
      </c>
    </row>
    <row r="64" spans="1:14" ht="19.8" x14ac:dyDescent="0.4">
      <c r="A64" s="12" t="s">
        <v>66</v>
      </c>
      <c r="B64" s="7">
        <v>21</v>
      </c>
      <c r="C64" s="7">
        <v>1371</v>
      </c>
      <c r="D64" s="7">
        <v>1365</v>
      </c>
      <c r="E64" s="7">
        <v>1523</v>
      </c>
      <c r="F64" s="7">
        <f t="shared" si="0"/>
        <v>2888</v>
      </c>
      <c r="G64" s="8">
        <v>10</v>
      </c>
      <c r="H64" s="9">
        <v>42</v>
      </c>
      <c r="I64" s="9">
        <v>7</v>
      </c>
      <c r="J64" s="9">
        <v>9</v>
      </c>
      <c r="K64" s="9">
        <v>2</v>
      </c>
      <c r="L64" s="9">
        <v>3</v>
      </c>
      <c r="M64" s="10">
        <v>2</v>
      </c>
      <c r="N64" s="11">
        <v>1</v>
      </c>
    </row>
    <row r="65" spans="1:14" ht="19.8" x14ac:dyDescent="0.4">
      <c r="A65" s="6" t="s">
        <v>67</v>
      </c>
      <c r="B65" s="7">
        <v>25</v>
      </c>
      <c r="C65" s="7">
        <v>2501</v>
      </c>
      <c r="D65" s="7">
        <v>2517</v>
      </c>
      <c r="E65" s="7">
        <v>2945</v>
      </c>
      <c r="F65" s="7">
        <f t="shared" si="0"/>
        <v>5462</v>
      </c>
      <c r="G65" s="8">
        <v>31</v>
      </c>
      <c r="H65" s="9">
        <v>45</v>
      </c>
      <c r="I65" s="9">
        <v>19</v>
      </c>
      <c r="J65" s="9">
        <v>18</v>
      </c>
      <c r="K65" s="9">
        <v>0</v>
      </c>
      <c r="L65" s="9">
        <v>4</v>
      </c>
      <c r="M65" s="10">
        <v>4</v>
      </c>
      <c r="N65" s="11">
        <v>0</v>
      </c>
    </row>
    <row r="66" spans="1:14" ht="19.8" x14ac:dyDescent="0.4">
      <c r="A66" s="12" t="s">
        <v>68</v>
      </c>
      <c r="B66" s="7">
        <v>31</v>
      </c>
      <c r="C66" s="7">
        <v>1750</v>
      </c>
      <c r="D66" s="7">
        <v>1846</v>
      </c>
      <c r="E66" s="7">
        <v>1969</v>
      </c>
      <c r="F66" s="7">
        <f t="shared" si="0"/>
        <v>3815</v>
      </c>
      <c r="G66" s="8">
        <v>22</v>
      </c>
      <c r="H66" s="9">
        <v>28</v>
      </c>
      <c r="I66" s="9">
        <v>5</v>
      </c>
      <c r="J66" s="9">
        <v>10</v>
      </c>
      <c r="K66" s="9">
        <v>4</v>
      </c>
      <c r="L66" s="9">
        <v>5</v>
      </c>
      <c r="M66" s="10">
        <v>0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1688</v>
      </c>
      <c r="D67" s="7">
        <v>1809</v>
      </c>
      <c r="E67" s="7">
        <v>1957</v>
      </c>
      <c r="F67" s="7">
        <f t="shared" si="0"/>
        <v>3766</v>
      </c>
      <c r="G67" s="8">
        <v>7</v>
      </c>
      <c r="H67" s="9">
        <v>25</v>
      </c>
      <c r="I67" s="9">
        <v>6</v>
      </c>
      <c r="J67" s="9">
        <v>2</v>
      </c>
      <c r="K67" s="9">
        <v>1</v>
      </c>
      <c r="L67" s="9">
        <v>3</v>
      </c>
      <c r="M67" s="10">
        <v>0</v>
      </c>
      <c r="N67" s="11">
        <v>3</v>
      </c>
    </row>
    <row r="68" spans="1:14" ht="19.8" x14ac:dyDescent="0.4">
      <c r="A68" s="12" t="s">
        <v>70</v>
      </c>
      <c r="B68" s="7">
        <v>25</v>
      </c>
      <c r="C68" s="7">
        <v>1900</v>
      </c>
      <c r="D68" s="7">
        <v>2094</v>
      </c>
      <c r="E68" s="7">
        <v>2394</v>
      </c>
      <c r="F68" s="7">
        <f t="shared" si="0"/>
        <v>4488</v>
      </c>
      <c r="G68" s="8">
        <v>13</v>
      </c>
      <c r="H68" s="9">
        <v>33</v>
      </c>
      <c r="I68" s="9">
        <v>3</v>
      </c>
      <c r="J68" s="9">
        <v>4</v>
      </c>
      <c r="K68" s="9">
        <v>1</v>
      </c>
      <c r="L68" s="9">
        <v>1</v>
      </c>
      <c r="M68" s="10">
        <v>1</v>
      </c>
      <c r="N68" s="11">
        <v>1</v>
      </c>
    </row>
    <row r="69" spans="1:14" ht="19.8" x14ac:dyDescent="0.4">
      <c r="A69" s="6" t="s">
        <v>71</v>
      </c>
      <c r="B69" s="7">
        <v>15</v>
      </c>
      <c r="C69" s="7">
        <v>1078</v>
      </c>
      <c r="D69" s="7">
        <v>1380</v>
      </c>
      <c r="E69" s="7">
        <v>1308</v>
      </c>
      <c r="F69" s="7">
        <f t="shared" si="0"/>
        <v>2688</v>
      </c>
      <c r="G69" s="8">
        <v>10</v>
      </c>
      <c r="H69" s="9">
        <v>22</v>
      </c>
      <c r="I69" s="9">
        <v>4</v>
      </c>
      <c r="J69" s="9">
        <v>4</v>
      </c>
      <c r="K69" s="9">
        <v>1</v>
      </c>
      <c r="L69" s="9">
        <v>3</v>
      </c>
      <c r="M69" s="10">
        <v>0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1143</v>
      </c>
      <c r="D70" s="7">
        <v>1279</v>
      </c>
      <c r="E70" s="7">
        <v>1389</v>
      </c>
      <c r="F70" s="7">
        <f>SUM(D70:E70)</f>
        <v>2668</v>
      </c>
      <c r="G70" s="8">
        <v>16</v>
      </c>
      <c r="H70" s="9">
        <v>20</v>
      </c>
      <c r="I70" s="9">
        <v>3</v>
      </c>
      <c r="J70" s="9">
        <v>1</v>
      </c>
      <c r="K70" s="9">
        <v>0</v>
      </c>
      <c r="L70" s="9">
        <v>2</v>
      </c>
      <c r="M70" s="10">
        <v>0</v>
      </c>
      <c r="N70" s="11">
        <v>1</v>
      </c>
    </row>
    <row r="71" spans="1:14" ht="19.8" x14ac:dyDescent="0.4">
      <c r="A71" s="6" t="s">
        <v>73</v>
      </c>
      <c r="B71" s="7">
        <v>23</v>
      </c>
      <c r="C71" s="7">
        <v>1616</v>
      </c>
      <c r="D71" s="7">
        <v>1905</v>
      </c>
      <c r="E71" s="7">
        <v>2115</v>
      </c>
      <c r="F71" s="7">
        <f>SUM(D71:E71)</f>
        <v>4020</v>
      </c>
      <c r="G71" s="8">
        <v>11</v>
      </c>
      <c r="H71" s="9">
        <v>19</v>
      </c>
      <c r="I71" s="9">
        <v>4</v>
      </c>
      <c r="J71" s="9">
        <v>4</v>
      </c>
      <c r="K71" s="9">
        <v>3</v>
      </c>
      <c r="L71" s="9">
        <v>4</v>
      </c>
      <c r="M71" s="10">
        <v>2</v>
      </c>
      <c r="N71" s="11">
        <v>0</v>
      </c>
    </row>
    <row r="72" spans="1:14" ht="19.8" x14ac:dyDescent="0.4">
      <c r="A72" s="12" t="s">
        <v>74</v>
      </c>
      <c r="B72" s="7">
        <v>12</v>
      </c>
      <c r="C72" s="7">
        <v>819</v>
      </c>
      <c r="D72" s="7">
        <v>1090</v>
      </c>
      <c r="E72" s="7">
        <v>1067</v>
      </c>
      <c r="F72" s="7">
        <f>SUM(D72:E72)</f>
        <v>2157</v>
      </c>
      <c r="G72" s="8">
        <v>6</v>
      </c>
      <c r="H72" s="9">
        <v>15</v>
      </c>
      <c r="I72" s="9">
        <v>0</v>
      </c>
      <c r="J72" s="9">
        <v>1</v>
      </c>
      <c r="K72" s="9">
        <v>1</v>
      </c>
      <c r="L72" s="9">
        <v>1</v>
      </c>
      <c r="M72" s="10">
        <v>0</v>
      </c>
      <c r="N72" s="11">
        <v>0</v>
      </c>
    </row>
    <row r="73" spans="1:14" ht="19.8" x14ac:dyDescent="0.4">
      <c r="A73" s="6" t="s">
        <v>75</v>
      </c>
      <c r="B73" s="7">
        <v>19</v>
      </c>
      <c r="C73" s="7">
        <v>940</v>
      </c>
      <c r="D73" s="7">
        <v>992</v>
      </c>
      <c r="E73" s="7">
        <v>1048</v>
      </c>
      <c r="F73" s="7">
        <f>SUM(D73:E73)</f>
        <v>2040</v>
      </c>
      <c r="G73" s="8">
        <v>0</v>
      </c>
      <c r="H73" s="9">
        <v>4</v>
      </c>
      <c r="I73" s="9">
        <v>4</v>
      </c>
      <c r="J73" s="9">
        <v>2</v>
      </c>
      <c r="K73" s="9">
        <v>2</v>
      </c>
      <c r="L73" s="9">
        <v>2</v>
      </c>
      <c r="M73" s="10">
        <v>0</v>
      </c>
      <c r="N73" s="11">
        <v>0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73045</v>
      </c>
      <c r="D74" s="7">
        <f t="shared" si="1"/>
        <v>78067</v>
      </c>
      <c r="E74" s="7">
        <f t="shared" si="1"/>
        <v>85359</v>
      </c>
      <c r="F74" s="7">
        <f t="shared" si="1"/>
        <v>163426</v>
      </c>
      <c r="G74" s="7">
        <f t="shared" si="1"/>
        <v>872</v>
      </c>
      <c r="H74" s="7">
        <f t="shared" si="1"/>
        <v>1255</v>
      </c>
      <c r="I74" s="7">
        <f t="shared" si="1"/>
        <v>369</v>
      </c>
      <c r="J74" s="7">
        <f t="shared" si="1"/>
        <v>369</v>
      </c>
      <c r="K74" s="7">
        <f>SUM(K5:K73)</f>
        <v>73</v>
      </c>
      <c r="L74" s="7">
        <f>SUM(L5:L73)</f>
        <v>159</v>
      </c>
      <c r="M74" s="13">
        <f>SUM(M5:M73)</f>
        <v>64</v>
      </c>
      <c r="N74" s="14">
        <f>SUM(N5:N73)</f>
        <v>25</v>
      </c>
    </row>
    <row r="75" spans="1:14" s="18" customFormat="1" ht="26.25" customHeight="1" x14ac:dyDescent="0.3">
      <c r="A75" s="95" t="s">
        <v>77</v>
      </c>
      <c r="B75" s="96"/>
      <c r="C75" s="15">
        <f>C74</f>
        <v>73045</v>
      </c>
      <c r="D75" s="15" t="s">
        <v>78</v>
      </c>
      <c r="E75" s="15" t="s">
        <v>79</v>
      </c>
      <c r="F75" s="15"/>
      <c r="G75" s="15">
        <f>F74</f>
        <v>163426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2501</v>
      </c>
      <c r="F76" s="22">
        <f>MAX(F5:F73)</f>
        <v>5462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64" t="str">
        <f ca="1">INDIRECT(H77,TRUE)</f>
        <v>城西</v>
      </c>
      <c r="D77" s="65" t="s">
        <v>83</v>
      </c>
      <c r="E77" s="30">
        <f>MIN(C5:C73)</f>
        <v>249</v>
      </c>
      <c r="F77" s="31">
        <f>MIN(F5:F73)</f>
        <v>554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757</v>
      </c>
      <c r="D78" s="103" t="s">
        <v>80</v>
      </c>
      <c r="E78" s="32" t="s">
        <v>87</v>
      </c>
      <c r="F78" s="32"/>
      <c r="G78" s="32">
        <v>381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376</v>
      </c>
      <c r="H79" s="37" t="s">
        <v>80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73</v>
      </c>
      <c r="D80" s="15" t="s">
        <v>80</v>
      </c>
      <c r="E80" s="108" t="s">
        <v>119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159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93</v>
      </c>
      <c r="B82" s="96"/>
      <c r="C82" s="15">
        <f>M74</f>
        <v>64</v>
      </c>
      <c r="D82" s="15" t="s">
        <v>94</v>
      </c>
      <c r="E82" s="15" t="s">
        <v>120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25</v>
      </c>
      <c r="D83" s="15" t="s">
        <v>95</v>
      </c>
      <c r="E83" s="15" t="s">
        <v>117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872</v>
      </c>
      <c r="D84" s="50" t="s">
        <v>80</v>
      </c>
      <c r="E84" s="15" t="s">
        <v>134</v>
      </c>
      <c r="F84" s="15"/>
      <c r="G84" s="15">
        <f>H74</f>
        <v>1255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>本月戶數減少</v>
      </c>
      <c r="B85" s="93"/>
      <c r="C85" s="51">
        <f>C74-'11102'!C74</f>
        <v>-37</v>
      </c>
      <c r="D85" s="63" t="str">
        <f>IF(E85&gt;0,"男增加","男減少")</f>
        <v>男減少</v>
      </c>
      <c r="E85" s="53">
        <f>D74-'11102'!D74</f>
        <v>-256</v>
      </c>
      <c r="F85" s="54" t="str">
        <f>IF(G85&gt;0,"女增加","女減少")</f>
        <v>女減少</v>
      </c>
      <c r="G85" s="53">
        <f>E74-'11102'!E74</f>
        <v>-213</v>
      </c>
      <c r="H85" s="55"/>
      <c r="I85" s="93" t="str">
        <f>IF(K85&gt;0,"總人口數增加","總人口數減少")</f>
        <v>總人口數減少</v>
      </c>
      <c r="J85" s="93"/>
      <c r="K85" s="53">
        <f>F74-'11102'!F74</f>
        <v>-469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19" zoomScaleNormal="119" workbookViewId="0">
      <pane ySplit="4" topLeftCell="A82" activePane="bottomLeft" state="frozen"/>
      <selection pane="bottomLeft" activeCell="E84" sqref="E84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5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114</v>
      </c>
      <c r="L2" s="117"/>
      <c r="M2" s="117"/>
      <c r="N2" s="118"/>
    </row>
    <row r="3" spans="1:15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5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5" ht="19.8" x14ac:dyDescent="0.4">
      <c r="A5" s="6" t="s">
        <v>7</v>
      </c>
      <c r="B5" s="7">
        <v>6</v>
      </c>
      <c r="C5" s="7">
        <v>360</v>
      </c>
      <c r="D5" s="7">
        <v>338</v>
      </c>
      <c r="E5" s="7">
        <v>394</v>
      </c>
      <c r="F5" s="7">
        <f>SUM(D5:E5)</f>
        <v>732</v>
      </c>
      <c r="G5" s="8">
        <v>0</v>
      </c>
      <c r="H5" s="9">
        <v>11</v>
      </c>
      <c r="I5" s="9">
        <v>0</v>
      </c>
      <c r="J5" s="9">
        <v>6</v>
      </c>
      <c r="K5" s="9">
        <v>0</v>
      </c>
      <c r="L5" s="9">
        <v>0</v>
      </c>
      <c r="M5" s="10">
        <v>0</v>
      </c>
      <c r="N5" s="11">
        <v>0</v>
      </c>
    </row>
    <row r="6" spans="1:15" ht="19.8" x14ac:dyDescent="0.4">
      <c r="A6" s="12" t="s">
        <v>8</v>
      </c>
      <c r="B6" s="7">
        <v>14</v>
      </c>
      <c r="C6" s="7">
        <v>837</v>
      </c>
      <c r="D6" s="7">
        <v>742</v>
      </c>
      <c r="E6" s="7">
        <v>866</v>
      </c>
      <c r="F6" s="7">
        <f t="shared" ref="F6:F69" si="0">SUM(D6:E6)</f>
        <v>1608</v>
      </c>
      <c r="G6" s="8">
        <v>9</v>
      </c>
      <c r="H6" s="9">
        <v>8</v>
      </c>
      <c r="I6" s="9">
        <v>0</v>
      </c>
      <c r="J6" s="9">
        <v>4</v>
      </c>
      <c r="K6" s="9">
        <v>2</v>
      </c>
      <c r="L6" s="9">
        <v>2</v>
      </c>
      <c r="M6" s="10">
        <v>0</v>
      </c>
      <c r="N6" s="11">
        <v>1</v>
      </c>
    </row>
    <row r="7" spans="1:15" ht="19.8" x14ac:dyDescent="0.4">
      <c r="A7" s="6" t="s">
        <v>9</v>
      </c>
      <c r="B7" s="7">
        <v>13</v>
      </c>
      <c r="C7" s="7">
        <v>571</v>
      </c>
      <c r="D7" s="7">
        <v>606</v>
      </c>
      <c r="E7" s="7">
        <v>633</v>
      </c>
      <c r="F7" s="7">
        <f t="shared" si="0"/>
        <v>1239</v>
      </c>
      <c r="G7" s="8">
        <v>0</v>
      </c>
      <c r="H7" s="9">
        <v>13</v>
      </c>
      <c r="I7" s="9">
        <v>1</v>
      </c>
      <c r="J7" s="9">
        <v>0</v>
      </c>
      <c r="K7" s="9">
        <v>2</v>
      </c>
      <c r="L7" s="9">
        <v>2</v>
      </c>
      <c r="M7" s="10">
        <v>1</v>
      </c>
      <c r="N7" s="11">
        <v>0</v>
      </c>
    </row>
    <row r="8" spans="1:15" ht="19.8" x14ac:dyDescent="0.4">
      <c r="A8" s="12" t="s">
        <v>10</v>
      </c>
      <c r="B8" s="7">
        <v>10</v>
      </c>
      <c r="C8" s="7">
        <v>813</v>
      </c>
      <c r="D8" s="7">
        <v>824</v>
      </c>
      <c r="E8" s="7">
        <v>904</v>
      </c>
      <c r="F8" s="7">
        <f t="shared" si="0"/>
        <v>1728</v>
      </c>
      <c r="G8" s="8">
        <v>4</v>
      </c>
      <c r="H8" s="9">
        <v>5</v>
      </c>
      <c r="I8" s="9">
        <v>2</v>
      </c>
      <c r="J8" s="9">
        <v>2</v>
      </c>
      <c r="K8" s="9">
        <v>0</v>
      </c>
      <c r="L8" s="9">
        <v>3</v>
      </c>
      <c r="M8" s="10">
        <v>2</v>
      </c>
      <c r="N8" s="11">
        <v>1</v>
      </c>
    </row>
    <row r="9" spans="1:15" ht="19.8" x14ac:dyDescent="0.4">
      <c r="A9" s="6" t="s">
        <v>11</v>
      </c>
      <c r="B9" s="7">
        <v>7</v>
      </c>
      <c r="C9" s="7">
        <v>740</v>
      </c>
      <c r="D9" s="7">
        <v>696</v>
      </c>
      <c r="E9" s="7">
        <v>824</v>
      </c>
      <c r="F9" s="7">
        <f t="shared" si="0"/>
        <v>1520</v>
      </c>
      <c r="G9" s="8">
        <v>3</v>
      </c>
      <c r="H9" s="9">
        <v>14</v>
      </c>
      <c r="I9" s="9">
        <v>2</v>
      </c>
      <c r="J9" s="9">
        <v>0</v>
      </c>
      <c r="K9" s="9">
        <v>1</v>
      </c>
      <c r="L9" s="9">
        <v>2</v>
      </c>
      <c r="M9" s="10">
        <v>1</v>
      </c>
      <c r="N9" s="11">
        <v>0</v>
      </c>
    </row>
    <row r="10" spans="1:15" ht="19.8" x14ac:dyDescent="0.4">
      <c r="A10" s="12" t="s">
        <v>12</v>
      </c>
      <c r="B10" s="7">
        <v>11</v>
      </c>
      <c r="C10" s="7">
        <v>706</v>
      </c>
      <c r="D10" s="7">
        <v>710</v>
      </c>
      <c r="E10" s="7">
        <v>759</v>
      </c>
      <c r="F10" s="7">
        <f t="shared" si="0"/>
        <v>1469</v>
      </c>
      <c r="G10" s="8">
        <v>3</v>
      </c>
      <c r="H10" s="9">
        <v>7</v>
      </c>
      <c r="I10" s="9">
        <v>1</v>
      </c>
      <c r="J10" s="9">
        <v>5</v>
      </c>
      <c r="K10" s="9">
        <v>0</v>
      </c>
      <c r="L10" s="9">
        <v>1</v>
      </c>
      <c r="M10" s="10">
        <v>0</v>
      </c>
      <c r="N10" s="11">
        <v>1</v>
      </c>
    </row>
    <row r="11" spans="1:15" ht="19.8" x14ac:dyDescent="0.4">
      <c r="A11" s="6" t="s">
        <v>13</v>
      </c>
      <c r="B11" s="7">
        <v>13</v>
      </c>
      <c r="C11" s="7">
        <v>821</v>
      </c>
      <c r="D11" s="7">
        <v>818</v>
      </c>
      <c r="E11" s="7">
        <v>930</v>
      </c>
      <c r="F11" s="7">
        <f t="shared" si="0"/>
        <v>1748</v>
      </c>
      <c r="G11" s="8">
        <v>3</v>
      </c>
      <c r="H11" s="9">
        <v>10</v>
      </c>
      <c r="I11" s="9">
        <v>2</v>
      </c>
      <c r="J11" s="9">
        <v>1</v>
      </c>
      <c r="K11" s="9">
        <v>0</v>
      </c>
      <c r="L11" s="9">
        <v>2</v>
      </c>
      <c r="M11" s="10">
        <v>0</v>
      </c>
      <c r="N11" s="11">
        <v>0</v>
      </c>
    </row>
    <row r="12" spans="1:15" ht="19.8" x14ac:dyDescent="0.4">
      <c r="A12" s="12" t="s">
        <v>14</v>
      </c>
      <c r="B12" s="7">
        <v>8</v>
      </c>
      <c r="C12" s="7">
        <v>249</v>
      </c>
      <c r="D12" s="7">
        <v>265</v>
      </c>
      <c r="E12" s="7">
        <v>289</v>
      </c>
      <c r="F12" s="7">
        <f t="shared" si="0"/>
        <v>554</v>
      </c>
      <c r="G12" s="8">
        <v>1</v>
      </c>
      <c r="H12" s="9">
        <v>4</v>
      </c>
      <c r="I12" s="9">
        <v>0</v>
      </c>
      <c r="J12" s="9">
        <v>0</v>
      </c>
      <c r="K12" s="9">
        <v>0</v>
      </c>
      <c r="L12" s="9">
        <v>0</v>
      </c>
      <c r="M12" s="10">
        <v>1</v>
      </c>
      <c r="N12" s="11">
        <v>0</v>
      </c>
    </row>
    <row r="13" spans="1:15" ht="19.8" x14ac:dyDescent="0.4">
      <c r="A13" s="6" t="s">
        <v>15</v>
      </c>
      <c r="B13" s="7">
        <v>14</v>
      </c>
      <c r="C13" s="7">
        <v>1041</v>
      </c>
      <c r="D13" s="7">
        <v>976</v>
      </c>
      <c r="E13" s="7">
        <v>1090</v>
      </c>
      <c r="F13" s="7">
        <f t="shared" si="0"/>
        <v>2066</v>
      </c>
      <c r="G13" s="8">
        <v>5</v>
      </c>
      <c r="H13" s="9">
        <v>11</v>
      </c>
      <c r="I13" s="9">
        <v>4</v>
      </c>
      <c r="J13" s="9">
        <v>3</v>
      </c>
      <c r="K13" s="9">
        <v>1</v>
      </c>
      <c r="L13" s="9">
        <v>0</v>
      </c>
      <c r="M13" s="10">
        <v>0</v>
      </c>
      <c r="N13" s="11">
        <v>1</v>
      </c>
    </row>
    <row r="14" spans="1:15" ht="19.8" x14ac:dyDescent="0.4">
      <c r="A14" s="12" t="s">
        <v>16</v>
      </c>
      <c r="B14" s="7">
        <v>19</v>
      </c>
      <c r="C14" s="7">
        <v>2192</v>
      </c>
      <c r="D14" s="7">
        <v>1915</v>
      </c>
      <c r="E14" s="7">
        <v>2198</v>
      </c>
      <c r="F14" s="7">
        <f t="shared" si="0"/>
        <v>4113</v>
      </c>
      <c r="G14" s="8">
        <v>34</v>
      </c>
      <c r="H14" s="9">
        <v>33</v>
      </c>
      <c r="I14" s="9">
        <v>10</v>
      </c>
      <c r="J14" s="9">
        <v>4</v>
      </c>
      <c r="K14" s="9">
        <v>0</v>
      </c>
      <c r="L14" s="9">
        <v>2</v>
      </c>
      <c r="M14" s="10">
        <v>2</v>
      </c>
      <c r="N14" s="11">
        <v>3</v>
      </c>
    </row>
    <row r="15" spans="1:15" ht="19.8" x14ac:dyDescent="0.4">
      <c r="A15" s="6" t="s">
        <v>17</v>
      </c>
      <c r="B15" s="7">
        <v>10</v>
      </c>
      <c r="C15" s="7">
        <v>444</v>
      </c>
      <c r="D15" s="7">
        <v>488</v>
      </c>
      <c r="E15" s="7">
        <v>499</v>
      </c>
      <c r="F15" s="7">
        <f t="shared" si="0"/>
        <v>987</v>
      </c>
      <c r="G15" s="8">
        <v>2</v>
      </c>
      <c r="H15" s="9">
        <v>4</v>
      </c>
      <c r="I15" s="9">
        <v>2</v>
      </c>
      <c r="J15" s="9">
        <v>0</v>
      </c>
      <c r="K15" s="9">
        <v>0</v>
      </c>
      <c r="L15" s="9">
        <v>0</v>
      </c>
      <c r="M15" s="10">
        <v>0</v>
      </c>
      <c r="N15" s="11">
        <v>0</v>
      </c>
    </row>
    <row r="16" spans="1:15" ht="19.8" x14ac:dyDescent="0.4">
      <c r="A16" s="12" t="s">
        <v>18</v>
      </c>
      <c r="B16" s="7">
        <v>15</v>
      </c>
      <c r="C16" s="7">
        <v>664</v>
      </c>
      <c r="D16" s="7">
        <v>692</v>
      </c>
      <c r="E16" s="7">
        <v>703</v>
      </c>
      <c r="F16" s="7">
        <f t="shared" si="0"/>
        <v>1395</v>
      </c>
      <c r="G16" s="8">
        <v>11</v>
      </c>
      <c r="H16" s="9">
        <v>9</v>
      </c>
      <c r="I16" s="9">
        <v>1</v>
      </c>
      <c r="J16" s="9">
        <v>4</v>
      </c>
      <c r="K16" s="9">
        <v>0</v>
      </c>
      <c r="L16" s="9">
        <v>0</v>
      </c>
      <c r="M16" s="10">
        <v>4</v>
      </c>
      <c r="N16" s="11">
        <v>0</v>
      </c>
      <c r="O16" s="59"/>
    </row>
    <row r="17" spans="1:14" ht="19.8" x14ac:dyDescent="0.4">
      <c r="A17" s="6" t="s">
        <v>19</v>
      </c>
      <c r="B17" s="7">
        <v>18</v>
      </c>
      <c r="C17" s="7">
        <v>933</v>
      </c>
      <c r="D17" s="7">
        <v>882</v>
      </c>
      <c r="E17" s="7">
        <v>974</v>
      </c>
      <c r="F17" s="7">
        <f t="shared" si="0"/>
        <v>1856</v>
      </c>
      <c r="G17" s="8">
        <v>10</v>
      </c>
      <c r="H17" s="9">
        <v>17</v>
      </c>
      <c r="I17" s="9">
        <v>1</v>
      </c>
      <c r="J17" s="9">
        <v>1</v>
      </c>
      <c r="K17" s="9">
        <v>2</v>
      </c>
      <c r="L17" s="9">
        <v>2</v>
      </c>
      <c r="M17" s="10">
        <v>0</v>
      </c>
      <c r="N17" s="11">
        <v>0</v>
      </c>
    </row>
    <row r="18" spans="1:14" ht="19.8" x14ac:dyDescent="0.4">
      <c r="A18" s="12" t="s">
        <v>20</v>
      </c>
      <c r="B18" s="7">
        <v>16</v>
      </c>
      <c r="C18" s="7">
        <v>631</v>
      </c>
      <c r="D18" s="7">
        <v>596</v>
      </c>
      <c r="E18" s="7">
        <v>684</v>
      </c>
      <c r="F18" s="7">
        <f t="shared" si="0"/>
        <v>1280</v>
      </c>
      <c r="G18" s="8">
        <v>8</v>
      </c>
      <c r="H18" s="9">
        <v>13</v>
      </c>
      <c r="I18" s="9">
        <v>1</v>
      </c>
      <c r="J18" s="9">
        <v>0</v>
      </c>
      <c r="K18" s="9">
        <v>1</v>
      </c>
      <c r="L18" s="9">
        <v>0</v>
      </c>
      <c r="M18" s="10">
        <v>0</v>
      </c>
      <c r="N18" s="11">
        <v>1</v>
      </c>
    </row>
    <row r="19" spans="1:14" ht="19.8" x14ac:dyDescent="0.4">
      <c r="A19" s="6" t="s">
        <v>21</v>
      </c>
      <c r="B19" s="7">
        <v>23</v>
      </c>
      <c r="C19" s="7">
        <v>812</v>
      </c>
      <c r="D19" s="7">
        <v>900</v>
      </c>
      <c r="E19" s="7">
        <v>935</v>
      </c>
      <c r="F19" s="7">
        <f t="shared" si="0"/>
        <v>1835</v>
      </c>
      <c r="G19" s="8">
        <v>8</v>
      </c>
      <c r="H19" s="9">
        <v>13</v>
      </c>
      <c r="I19" s="9">
        <v>0</v>
      </c>
      <c r="J19" s="9">
        <v>4</v>
      </c>
      <c r="K19" s="9">
        <v>1</v>
      </c>
      <c r="L19" s="9">
        <v>2</v>
      </c>
      <c r="M19" s="10">
        <v>0</v>
      </c>
      <c r="N19" s="11">
        <v>1</v>
      </c>
    </row>
    <row r="20" spans="1:14" ht="19.8" x14ac:dyDescent="0.4">
      <c r="A20" s="12" t="s">
        <v>22</v>
      </c>
      <c r="B20" s="7">
        <v>19</v>
      </c>
      <c r="C20" s="7">
        <v>544</v>
      </c>
      <c r="D20" s="7">
        <v>561</v>
      </c>
      <c r="E20" s="7">
        <v>644</v>
      </c>
      <c r="F20" s="7">
        <f t="shared" si="0"/>
        <v>1205</v>
      </c>
      <c r="G20" s="8">
        <v>2</v>
      </c>
      <c r="H20" s="9">
        <v>6</v>
      </c>
      <c r="I20" s="9">
        <v>1</v>
      </c>
      <c r="J20" s="9">
        <v>2</v>
      </c>
      <c r="K20" s="9">
        <v>0</v>
      </c>
      <c r="L20" s="9">
        <v>1</v>
      </c>
      <c r="M20" s="10">
        <v>0</v>
      </c>
      <c r="N20" s="11">
        <v>1</v>
      </c>
    </row>
    <row r="21" spans="1:14" ht="19.8" x14ac:dyDescent="0.4">
      <c r="A21" s="6" t="s">
        <v>23</v>
      </c>
      <c r="B21" s="7">
        <v>25</v>
      </c>
      <c r="C21" s="7">
        <v>1516</v>
      </c>
      <c r="D21" s="7">
        <v>1465</v>
      </c>
      <c r="E21" s="7">
        <v>1732</v>
      </c>
      <c r="F21" s="7">
        <f t="shared" si="0"/>
        <v>3197</v>
      </c>
      <c r="G21" s="8">
        <v>9</v>
      </c>
      <c r="H21" s="9">
        <v>22</v>
      </c>
      <c r="I21" s="9">
        <v>0</v>
      </c>
      <c r="J21" s="9">
        <v>4</v>
      </c>
      <c r="K21" s="9">
        <v>1</v>
      </c>
      <c r="L21" s="9">
        <v>2</v>
      </c>
      <c r="M21" s="10">
        <v>2</v>
      </c>
      <c r="N21" s="11">
        <v>0</v>
      </c>
    </row>
    <row r="22" spans="1:14" ht="19.8" x14ac:dyDescent="0.4">
      <c r="A22" s="12" t="s">
        <v>24</v>
      </c>
      <c r="B22" s="7">
        <v>22</v>
      </c>
      <c r="C22" s="7">
        <v>1049</v>
      </c>
      <c r="D22" s="7">
        <v>1073</v>
      </c>
      <c r="E22" s="7">
        <v>1194</v>
      </c>
      <c r="F22" s="7">
        <f t="shared" si="0"/>
        <v>2267</v>
      </c>
      <c r="G22" s="8">
        <v>9</v>
      </c>
      <c r="H22" s="9">
        <v>12</v>
      </c>
      <c r="I22" s="9">
        <v>1</v>
      </c>
      <c r="J22" s="9">
        <v>0</v>
      </c>
      <c r="K22" s="9">
        <v>1</v>
      </c>
      <c r="L22" s="9">
        <v>2</v>
      </c>
      <c r="M22" s="10">
        <v>0</v>
      </c>
      <c r="N22" s="11">
        <v>0</v>
      </c>
    </row>
    <row r="23" spans="1:14" ht="19.8" x14ac:dyDescent="0.4">
      <c r="A23" s="6" t="s">
        <v>25</v>
      </c>
      <c r="B23" s="7">
        <v>29</v>
      </c>
      <c r="C23" s="7">
        <v>1588</v>
      </c>
      <c r="D23" s="7">
        <v>1558</v>
      </c>
      <c r="E23" s="7">
        <v>1758</v>
      </c>
      <c r="F23" s="7">
        <f t="shared" si="0"/>
        <v>3316</v>
      </c>
      <c r="G23" s="8">
        <v>10</v>
      </c>
      <c r="H23" s="9">
        <v>21</v>
      </c>
      <c r="I23" s="9">
        <v>3</v>
      </c>
      <c r="J23" s="9">
        <v>4</v>
      </c>
      <c r="K23" s="9">
        <v>0</v>
      </c>
      <c r="L23" s="9">
        <v>2</v>
      </c>
      <c r="M23" s="10">
        <v>1</v>
      </c>
      <c r="N23" s="11">
        <v>1</v>
      </c>
    </row>
    <row r="24" spans="1:14" ht="19.8" x14ac:dyDescent="0.4">
      <c r="A24" s="12" t="s">
        <v>26</v>
      </c>
      <c r="B24" s="7">
        <v>20</v>
      </c>
      <c r="C24" s="7">
        <v>948</v>
      </c>
      <c r="D24" s="7">
        <v>1118</v>
      </c>
      <c r="E24" s="7">
        <v>1113</v>
      </c>
      <c r="F24" s="7">
        <f t="shared" si="0"/>
        <v>2231</v>
      </c>
      <c r="G24" s="8">
        <v>7</v>
      </c>
      <c r="H24" s="9">
        <v>9</v>
      </c>
      <c r="I24" s="9">
        <v>3</v>
      </c>
      <c r="J24" s="9">
        <v>7</v>
      </c>
      <c r="K24" s="9">
        <v>0</v>
      </c>
      <c r="L24" s="9">
        <v>3</v>
      </c>
      <c r="M24" s="10">
        <v>0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1719</v>
      </c>
      <c r="D25" s="7">
        <v>1538</v>
      </c>
      <c r="E25" s="7">
        <v>1292</v>
      </c>
      <c r="F25" s="7">
        <f t="shared" si="0"/>
        <v>2830</v>
      </c>
      <c r="G25" s="8">
        <v>4</v>
      </c>
      <c r="H25" s="9">
        <v>18</v>
      </c>
      <c r="I25" s="9">
        <v>16</v>
      </c>
      <c r="J25" s="9">
        <v>4</v>
      </c>
      <c r="K25" s="9">
        <v>2</v>
      </c>
      <c r="L25" s="9">
        <v>3</v>
      </c>
      <c r="M25" s="10">
        <v>1</v>
      </c>
      <c r="N25" s="11">
        <v>0</v>
      </c>
    </row>
    <row r="26" spans="1:14" ht="19.8" x14ac:dyDescent="0.4">
      <c r="A26" s="12" t="s">
        <v>28</v>
      </c>
      <c r="B26" s="7">
        <v>21</v>
      </c>
      <c r="C26" s="7">
        <v>1805</v>
      </c>
      <c r="D26" s="7">
        <v>1859</v>
      </c>
      <c r="E26" s="7">
        <v>2066</v>
      </c>
      <c r="F26" s="7">
        <f t="shared" si="0"/>
        <v>3925</v>
      </c>
      <c r="G26" s="8">
        <v>12</v>
      </c>
      <c r="H26" s="9">
        <v>34</v>
      </c>
      <c r="I26" s="9">
        <v>9</v>
      </c>
      <c r="J26" s="9">
        <v>6</v>
      </c>
      <c r="K26" s="9">
        <v>2</v>
      </c>
      <c r="L26" s="9">
        <v>5</v>
      </c>
      <c r="M26" s="10">
        <v>0</v>
      </c>
      <c r="N26" s="11">
        <v>0</v>
      </c>
    </row>
    <row r="27" spans="1:14" ht="19.8" x14ac:dyDescent="0.4">
      <c r="A27" s="6" t="s">
        <v>29</v>
      </c>
      <c r="B27" s="7">
        <v>13</v>
      </c>
      <c r="C27" s="7">
        <v>1161</v>
      </c>
      <c r="D27" s="7">
        <v>1317</v>
      </c>
      <c r="E27" s="7">
        <v>1565</v>
      </c>
      <c r="F27" s="7">
        <f t="shared" si="0"/>
        <v>2882</v>
      </c>
      <c r="G27" s="8">
        <v>12</v>
      </c>
      <c r="H27" s="9">
        <v>15</v>
      </c>
      <c r="I27" s="9">
        <v>8</v>
      </c>
      <c r="J27" s="9">
        <v>3</v>
      </c>
      <c r="K27" s="9">
        <v>0</v>
      </c>
      <c r="L27" s="9">
        <v>1</v>
      </c>
      <c r="M27" s="10">
        <v>1</v>
      </c>
      <c r="N27" s="11">
        <v>0</v>
      </c>
    </row>
    <row r="28" spans="1:14" ht="19.8" x14ac:dyDescent="0.4">
      <c r="A28" s="12" t="s">
        <v>30</v>
      </c>
      <c r="B28" s="7">
        <v>16</v>
      </c>
      <c r="C28" s="7">
        <v>1156</v>
      </c>
      <c r="D28" s="7">
        <v>1356</v>
      </c>
      <c r="E28" s="7">
        <v>1642</v>
      </c>
      <c r="F28" s="7">
        <f t="shared" si="0"/>
        <v>2998</v>
      </c>
      <c r="G28" s="8">
        <v>13</v>
      </c>
      <c r="H28" s="9">
        <v>25</v>
      </c>
      <c r="I28" s="9">
        <v>6</v>
      </c>
      <c r="J28" s="9">
        <v>2</v>
      </c>
      <c r="K28" s="9">
        <v>2</v>
      </c>
      <c r="L28" s="9">
        <v>3</v>
      </c>
      <c r="M28" s="10">
        <v>0</v>
      </c>
      <c r="N28" s="11">
        <v>0</v>
      </c>
    </row>
    <row r="29" spans="1:14" ht="19.8" x14ac:dyDescent="0.4">
      <c r="A29" s="6" t="s">
        <v>31</v>
      </c>
      <c r="B29" s="7">
        <v>13</v>
      </c>
      <c r="C29" s="7">
        <v>784</v>
      </c>
      <c r="D29" s="7">
        <v>847</v>
      </c>
      <c r="E29" s="7">
        <v>1002</v>
      </c>
      <c r="F29" s="7">
        <f t="shared" si="0"/>
        <v>1849</v>
      </c>
      <c r="G29" s="8">
        <v>8</v>
      </c>
      <c r="H29" s="9">
        <v>20</v>
      </c>
      <c r="I29" s="9">
        <v>0</v>
      </c>
      <c r="J29" s="9">
        <v>6</v>
      </c>
      <c r="K29" s="9">
        <v>1</v>
      </c>
      <c r="L29" s="9">
        <v>1</v>
      </c>
      <c r="M29" s="10">
        <v>0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318</v>
      </c>
      <c r="D30" s="7">
        <v>376</v>
      </c>
      <c r="E30" s="7">
        <v>368</v>
      </c>
      <c r="F30" s="7">
        <f t="shared" si="0"/>
        <v>744</v>
      </c>
      <c r="G30" s="8">
        <v>3</v>
      </c>
      <c r="H30" s="9">
        <v>4</v>
      </c>
      <c r="I30" s="9">
        <v>2</v>
      </c>
      <c r="J30" s="9">
        <v>0</v>
      </c>
      <c r="K30" s="9">
        <v>0</v>
      </c>
      <c r="L30" s="9">
        <v>0</v>
      </c>
      <c r="M30" s="10">
        <v>0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619</v>
      </c>
      <c r="D31" s="7">
        <v>685</v>
      </c>
      <c r="E31" s="7">
        <v>685</v>
      </c>
      <c r="F31" s="7">
        <f t="shared" si="0"/>
        <v>1370</v>
      </c>
      <c r="G31" s="8">
        <v>2</v>
      </c>
      <c r="H31" s="9">
        <v>10</v>
      </c>
      <c r="I31" s="9">
        <v>4</v>
      </c>
      <c r="J31" s="9">
        <v>2</v>
      </c>
      <c r="K31" s="9">
        <v>1</v>
      </c>
      <c r="L31" s="9">
        <v>0</v>
      </c>
      <c r="M31" s="10">
        <v>0</v>
      </c>
      <c r="N31" s="11">
        <v>1</v>
      </c>
    </row>
    <row r="32" spans="1:14" ht="19.8" x14ac:dyDescent="0.4">
      <c r="A32" s="12" t="s">
        <v>34</v>
      </c>
      <c r="B32" s="7">
        <v>25</v>
      </c>
      <c r="C32" s="7">
        <v>1215</v>
      </c>
      <c r="D32" s="7">
        <v>1365</v>
      </c>
      <c r="E32" s="7">
        <v>1507</v>
      </c>
      <c r="F32" s="7">
        <f t="shared" si="0"/>
        <v>2872</v>
      </c>
      <c r="G32" s="8">
        <v>12</v>
      </c>
      <c r="H32" s="9">
        <v>15</v>
      </c>
      <c r="I32" s="9">
        <v>0</v>
      </c>
      <c r="J32" s="9">
        <v>2</v>
      </c>
      <c r="K32" s="9">
        <v>0</v>
      </c>
      <c r="L32" s="9">
        <v>6</v>
      </c>
      <c r="M32" s="10">
        <v>1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735</v>
      </c>
      <c r="D33" s="7">
        <v>763</v>
      </c>
      <c r="E33" s="7">
        <v>860</v>
      </c>
      <c r="F33" s="7">
        <f t="shared" si="0"/>
        <v>1623</v>
      </c>
      <c r="G33" s="8">
        <v>5</v>
      </c>
      <c r="H33" s="9">
        <v>7</v>
      </c>
      <c r="I33" s="9">
        <v>3</v>
      </c>
      <c r="J33" s="9">
        <v>4</v>
      </c>
      <c r="K33" s="9">
        <v>0</v>
      </c>
      <c r="L33" s="9">
        <v>4</v>
      </c>
      <c r="M33" s="10">
        <v>0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1336</v>
      </c>
      <c r="D34" s="7">
        <v>1411</v>
      </c>
      <c r="E34" s="7">
        <v>1493</v>
      </c>
      <c r="F34" s="7">
        <f t="shared" si="0"/>
        <v>2904</v>
      </c>
      <c r="G34" s="8">
        <v>7</v>
      </c>
      <c r="H34" s="9">
        <v>12</v>
      </c>
      <c r="I34" s="9">
        <v>0</v>
      </c>
      <c r="J34" s="9">
        <v>3</v>
      </c>
      <c r="K34" s="9">
        <v>0</v>
      </c>
      <c r="L34" s="9">
        <v>4</v>
      </c>
      <c r="M34" s="10">
        <v>4</v>
      </c>
      <c r="N34" s="11">
        <v>0</v>
      </c>
    </row>
    <row r="35" spans="1:14" ht="19.8" x14ac:dyDescent="0.4">
      <c r="A35" s="6" t="s">
        <v>37</v>
      </c>
      <c r="B35" s="7">
        <v>16</v>
      </c>
      <c r="C35" s="7">
        <v>994</v>
      </c>
      <c r="D35" s="7">
        <v>1112</v>
      </c>
      <c r="E35" s="7">
        <v>1307</v>
      </c>
      <c r="F35" s="7">
        <f t="shared" si="0"/>
        <v>2419</v>
      </c>
      <c r="G35" s="8">
        <v>11</v>
      </c>
      <c r="H35" s="9">
        <v>15</v>
      </c>
      <c r="I35" s="9">
        <v>1</v>
      </c>
      <c r="J35" s="9">
        <v>4</v>
      </c>
      <c r="K35" s="9">
        <v>0</v>
      </c>
      <c r="L35" s="9">
        <v>0</v>
      </c>
      <c r="M35" s="10">
        <v>0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1517</v>
      </c>
      <c r="D36" s="7">
        <v>1624</v>
      </c>
      <c r="E36" s="7">
        <v>1959</v>
      </c>
      <c r="F36" s="7">
        <f t="shared" si="0"/>
        <v>3583</v>
      </c>
      <c r="G36" s="8">
        <v>9</v>
      </c>
      <c r="H36" s="9">
        <v>23</v>
      </c>
      <c r="I36" s="9">
        <v>10</v>
      </c>
      <c r="J36" s="9">
        <v>0</v>
      </c>
      <c r="K36" s="9">
        <v>1</v>
      </c>
      <c r="L36" s="9">
        <v>3</v>
      </c>
      <c r="M36" s="10">
        <v>2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1444</v>
      </c>
      <c r="D37" s="7">
        <v>1627</v>
      </c>
      <c r="E37" s="7">
        <v>1997</v>
      </c>
      <c r="F37" s="7">
        <f t="shared" si="0"/>
        <v>3624</v>
      </c>
      <c r="G37" s="8">
        <v>22</v>
      </c>
      <c r="H37" s="9">
        <v>23</v>
      </c>
      <c r="I37" s="9">
        <v>8</v>
      </c>
      <c r="J37" s="9">
        <v>9</v>
      </c>
      <c r="K37" s="9">
        <v>0</v>
      </c>
      <c r="L37" s="9">
        <v>0</v>
      </c>
      <c r="M37" s="10">
        <v>0</v>
      </c>
      <c r="N37" s="11">
        <v>0</v>
      </c>
    </row>
    <row r="38" spans="1:14" ht="19.8" x14ac:dyDescent="0.4">
      <c r="A38" s="12" t="s">
        <v>40</v>
      </c>
      <c r="B38" s="7">
        <v>18</v>
      </c>
      <c r="C38" s="7">
        <v>853</v>
      </c>
      <c r="D38" s="7">
        <v>900</v>
      </c>
      <c r="E38" s="7">
        <v>1036</v>
      </c>
      <c r="F38" s="7">
        <f t="shared" si="0"/>
        <v>1936</v>
      </c>
      <c r="G38" s="8">
        <v>16</v>
      </c>
      <c r="H38" s="9">
        <v>18</v>
      </c>
      <c r="I38" s="9">
        <v>2</v>
      </c>
      <c r="J38" s="9">
        <v>5</v>
      </c>
      <c r="K38" s="9">
        <v>0</v>
      </c>
      <c r="L38" s="9">
        <v>1</v>
      </c>
      <c r="M38" s="10">
        <v>2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1213</v>
      </c>
      <c r="D39" s="7">
        <v>1499</v>
      </c>
      <c r="E39" s="7">
        <v>1720</v>
      </c>
      <c r="F39" s="7">
        <f t="shared" si="0"/>
        <v>3219</v>
      </c>
      <c r="G39" s="8">
        <v>19</v>
      </c>
      <c r="H39" s="9">
        <v>16</v>
      </c>
      <c r="I39" s="9">
        <v>9</v>
      </c>
      <c r="J39" s="9">
        <v>3</v>
      </c>
      <c r="K39" s="9">
        <v>1</v>
      </c>
      <c r="L39" s="9">
        <v>1</v>
      </c>
      <c r="M39" s="10">
        <v>1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1091</v>
      </c>
      <c r="D40" s="7">
        <v>1268</v>
      </c>
      <c r="E40" s="7">
        <v>1389</v>
      </c>
      <c r="F40" s="7">
        <f t="shared" si="0"/>
        <v>2657</v>
      </c>
      <c r="G40" s="8">
        <v>5</v>
      </c>
      <c r="H40" s="9">
        <v>16</v>
      </c>
      <c r="I40" s="9">
        <v>8</v>
      </c>
      <c r="J40" s="9">
        <v>2</v>
      </c>
      <c r="K40" s="9">
        <v>0</v>
      </c>
      <c r="L40" s="9">
        <v>1</v>
      </c>
      <c r="M40" s="10">
        <v>0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1328</v>
      </c>
      <c r="D41" s="7">
        <v>1381</v>
      </c>
      <c r="E41" s="7">
        <v>1590</v>
      </c>
      <c r="F41" s="7">
        <f t="shared" si="0"/>
        <v>2971</v>
      </c>
      <c r="G41" s="8">
        <v>18</v>
      </c>
      <c r="H41" s="9">
        <v>27</v>
      </c>
      <c r="I41" s="9">
        <v>10</v>
      </c>
      <c r="J41" s="9">
        <v>2</v>
      </c>
      <c r="K41" s="9">
        <v>1</v>
      </c>
      <c r="L41" s="9">
        <v>2</v>
      </c>
      <c r="M41" s="10">
        <v>1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731</v>
      </c>
      <c r="D42" s="7">
        <v>845</v>
      </c>
      <c r="E42" s="7">
        <v>937</v>
      </c>
      <c r="F42" s="7">
        <f t="shared" si="0"/>
        <v>1782</v>
      </c>
      <c r="G42" s="8">
        <v>14</v>
      </c>
      <c r="H42" s="9">
        <v>4</v>
      </c>
      <c r="I42" s="9">
        <v>4</v>
      </c>
      <c r="J42" s="9">
        <v>3</v>
      </c>
      <c r="K42" s="9">
        <v>0</v>
      </c>
      <c r="L42" s="9">
        <v>0</v>
      </c>
      <c r="M42" s="10">
        <v>1</v>
      </c>
      <c r="N42" s="11">
        <v>1</v>
      </c>
    </row>
    <row r="43" spans="1:14" ht="19.8" x14ac:dyDescent="0.4">
      <c r="A43" s="6" t="s">
        <v>45</v>
      </c>
      <c r="B43" s="7">
        <v>20</v>
      </c>
      <c r="C43" s="7">
        <v>635</v>
      </c>
      <c r="D43" s="7">
        <v>770</v>
      </c>
      <c r="E43" s="7">
        <v>727</v>
      </c>
      <c r="F43" s="7">
        <f t="shared" si="0"/>
        <v>1497</v>
      </c>
      <c r="G43" s="8">
        <v>3</v>
      </c>
      <c r="H43" s="9">
        <v>3</v>
      </c>
      <c r="I43" s="9">
        <v>3</v>
      </c>
      <c r="J43" s="9">
        <v>3</v>
      </c>
      <c r="K43" s="9">
        <v>1</v>
      </c>
      <c r="L43" s="9">
        <v>0</v>
      </c>
      <c r="M43" s="10">
        <v>2</v>
      </c>
      <c r="N43" s="11">
        <v>1</v>
      </c>
    </row>
    <row r="44" spans="1:14" ht="19.8" x14ac:dyDescent="0.4">
      <c r="A44" s="12" t="s">
        <v>46</v>
      </c>
      <c r="B44" s="7">
        <v>21</v>
      </c>
      <c r="C44" s="7">
        <v>758</v>
      </c>
      <c r="D44" s="7">
        <v>885</v>
      </c>
      <c r="E44" s="7">
        <v>837</v>
      </c>
      <c r="F44" s="7">
        <f t="shared" si="0"/>
        <v>1722</v>
      </c>
      <c r="G44" s="8">
        <v>2</v>
      </c>
      <c r="H44" s="9">
        <v>10</v>
      </c>
      <c r="I44" s="9">
        <v>2</v>
      </c>
      <c r="J44" s="9">
        <v>2</v>
      </c>
      <c r="K44" s="9">
        <v>3</v>
      </c>
      <c r="L44" s="9">
        <v>1</v>
      </c>
      <c r="M44" s="10">
        <v>0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1085</v>
      </c>
      <c r="D45" s="7">
        <v>1081</v>
      </c>
      <c r="E45" s="7">
        <v>1221</v>
      </c>
      <c r="F45" s="7">
        <f t="shared" si="0"/>
        <v>2302</v>
      </c>
      <c r="G45" s="8">
        <v>7</v>
      </c>
      <c r="H45" s="9">
        <v>10</v>
      </c>
      <c r="I45" s="9">
        <v>3</v>
      </c>
      <c r="J45" s="9">
        <v>7</v>
      </c>
      <c r="K45" s="9">
        <v>0</v>
      </c>
      <c r="L45" s="9">
        <v>1</v>
      </c>
      <c r="M45" s="10">
        <v>2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1851</v>
      </c>
      <c r="D46" s="7">
        <v>1959</v>
      </c>
      <c r="E46" s="7">
        <v>2092</v>
      </c>
      <c r="F46" s="7">
        <f t="shared" si="0"/>
        <v>4051</v>
      </c>
      <c r="G46" s="8">
        <v>10</v>
      </c>
      <c r="H46" s="9">
        <v>11</v>
      </c>
      <c r="I46" s="9">
        <v>1</v>
      </c>
      <c r="J46" s="9">
        <v>6</v>
      </c>
      <c r="K46" s="9">
        <v>3</v>
      </c>
      <c r="L46" s="9">
        <v>1</v>
      </c>
      <c r="M46" s="10">
        <v>0</v>
      </c>
      <c r="N46" s="11">
        <v>1</v>
      </c>
    </row>
    <row r="47" spans="1:14" ht="19.8" x14ac:dyDescent="0.4">
      <c r="A47" s="6" t="s">
        <v>49</v>
      </c>
      <c r="B47" s="7">
        <v>20</v>
      </c>
      <c r="C47" s="7">
        <v>890</v>
      </c>
      <c r="D47" s="7">
        <v>853</v>
      </c>
      <c r="E47" s="7">
        <v>1005</v>
      </c>
      <c r="F47" s="7">
        <f t="shared" si="0"/>
        <v>1858</v>
      </c>
      <c r="G47" s="8">
        <v>1</v>
      </c>
      <c r="H47" s="9">
        <v>6</v>
      </c>
      <c r="I47" s="9">
        <v>3</v>
      </c>
      <c r="J47" s="9">
        <v>5</v>
      </c>
      <c r="K47" s="9">
        <v>1</v>
      </c>
      <c r="L47" s="9">
        <v>4</v>
      </c>
      <c r="M47" s="10">
        <v>0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856</v>
      </c>
      <c r="D48" s="7">
        <v>963</v>
      </c>
      <c r="E48" s="7">
        <v>1049</v>
      </c>
      <c r="F48" s="7">
        <f t="shared" si="0"/>
        <v>2012</v>
      </c>
      <c r="G48" s="8">
        <v>5</v>
      </c>
      <c r="H48" s="9">
        <v>7</v>
      </c>
      <c r="I48" s="9">
        <v>2</v>
      </c>
      <c r="J48" s="9">
        <v>6</v>
      </c>
      <c r="K48" s="9">
        <v>1</v>
      </c>
      <c r="L48" s="9">
        <v>0</v>
      </c>
      <c r="M48" s="10">
        <v>2</v>
      </c>
      <c r="N48" s="11">
        <v>2</v>
      </c>
    </row>
    <row r="49" spans="1:14" ht="19.8" x14ac:dyDescent="0.4">
      <c r="A49" s="6" t="s">
        <v>51</v>
      </c>
      <c r="B49" s="7">
        <v>30</v>
      </c>
      <c r="C49" s="7">
        <v>1787</v>
      </c>
      <c r="D49" s="7">
        <v>2021</v>
      </c>
      <c r="E49" s="7">
        <v>2188</v>
      </c>
      <c r="F49" s="7">
        <f t="shared" si="0"/>
        <v>4209</v>
      </c>
      <c r="G49" s="8">
        <v>11</v>
      </c>
      <c r="H49" s="9">
        <v>22</v>
      </c>
      <c r="I49" s="9">
        <v>1</v>
      </c>
      <c r="J49" s="9">
        <v>4</v>
      </c>
      <c r="K49" s="9">
        <v>0</v>
      </c>
      <c r="L49" s="9">
        <v>2</v>
      </c>
      <c r="M49" s="10">
        <v>0</v>
      </c>
      <c r="N49" s="11">
        <v>1</v>
      </c>
    </row>
    <row r="50" spans="1:14" ht="19.8" x14ac:dyDescent="0.4">
      <c r="A50" s="12" t="s">
        <v>52</v>
      </c>
      <c r="B50" s="7">
        <v>20</v>
      </c>
      <c r="C50" s="7">
        <v>861</v>
      </c>
      <c r="D50" s="7">
        <v>927</v>
      </c>
      <c r="E50" s="7">
        <v>1071</v>
      </c>
      <c r="F50" s="7">
        <f t="shared" si="0"/>
        <v>1998</v>
      </c>
      <c r="G50" s="8">
        <v>4</v>
      </c>
      <c r="H50" s="9">
        <v>11</v>
      </c>
      <c r="I50" s="9">
        <v>2</v>
      </c>
      <c r="J50" s="9">
        <v>1</v>
      </c>
      <c r="K50" s="9">
        <v>1</v>
      </c>
      <c r="L50" s="9">
        <v>4</v>
      </c>
      <c r="M50" s="10">
        <v>0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759</v>
      </c>
      <c r="D51" s="7">
        <v>785</v>
      </c>
      <c r="E51" s="7">
        <v>849</v>
      </c>
      <c r="F51" s="7">
        <f t="shared" si="0"/>
        <v>1634</v>
      </c>
      <c r="G51" s="8">
        <v>8</v>
      </c>
      <c r="H51" s="9">
        <v>7</v>
      </c>
      <c r="I51" s="9">
        <v>7</v>
      </c>
      <c r="J51" s="9">
        <v>0</v>
      </c>
      <c r="K51" s="9">
        <v>2</v>
      </c>
      <c r="L51" s="9">
        <v>2</v>
      </c>
      <c r="M51" s="10">
        <v>1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643</v>
      </c>
      <c r="D52" s="7">
        <v>704</v>
      </c>
      <c r="E52" s="7">
        <v>808</v>
      </c>
      <c r="F52" s="7">
        <f t="shared" si="0"/>
        <v>1512</v>
      </c>
      <c r="G52" s="8">
        <v>1</v>
      </c>
      <c r="H52" s="9">
        <v>4</v>
      </c>
      <c r="I52" s="9">
        <v>0</v>
      </c>
      <c r="J52" s="9">
        <v>1</v>
      </c>
      <c r="K52" s="9">
        <v>1</v>
      </c>
      <c r="L52" s="9">
        <v>2</v>
      </c>
      <c r="M52" s="10">
        <v>1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1231</v>
      </c>
      <c r="D53" s="7">
        <v>1383</v>
      </c>
      <c r="E53" s="7">
        <v>1426</v>
      </c>
      <c r="F53" s="7">
        <f t="shared" si="0"/>
        <v>2809</v>
      </c>
      <c r="G53" s="8">
        <v>16</v>
      </c>
      <c r="H53" s="9">
        <v>11</v>
      </c>
      <c r="I53" s="9">
        <v>7</v>
      </c>
      <c r="J53" s="9">
        <v>4</v>
      </c>
      <c r="K53" s="9">
        <v>2</v>
      </c>
      <c r="L53" s="9">
        <v>4</v>
      </c>
      <c r="M53" s="10">
        <v>1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543</v>
      </c>
      <c r="D54" s="7">
        <v>657</v>
      </c>
      <c r="E54" s="7">
        <v>640</v>
      </c>
      <c r="F54" s="7">
        <f t="shared" si="0"/>
        <v>1297</v>
      </c>
      <c r="G54" s="8">
        <v>3</v>
      </c>
      <c r="H54" s="9">
        <v>3</v>
      </c>
      <c r="I54" s="9">
        <v>3</v>
      </c>
      <c r="J54" s="9">
        <v>2</v>
      </c>
      <c r="K54" s="9">
        <v>0</v>
      </c>
      <c r="L54" s="9">
        <v>0</v>
      </c>
      <c r="M54" s="10">
        <v>1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472</v>
      </c>
      <c r="D55" s="7">
        <v>539</v>
      </c>
      <c r="E55" s="7">
        <v>565</v>
      </c>
      <c r="F55" s="7">
        <f t="shared" si="0"/>
        <v>1104</v>
      </c>
      <c r="G55" s="8">
        <v>0</v>
      </c>
      <c r="H55" s="9">
        <v>3</v>
      </c>
      <c r="I55" s="9">
        <v>1</v>
      </c>
      <c r="J55" s="9">
        <v>2</v>
      </c>
      <c r="K55" s="9">
        <v>1</v>
      </c>
      <c r="L55" s="9">
        <v>2</v>
      </c>
      <c r="M55" s="10">
        <v>2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848</v>
      </c>
      <c r="D56" s="7">
        <v>997</v>
      </c>
      <c r="E56" s="7">
        <v>976</v>
      </c>
      <c r="F56" s="7">
        <f t="shared" si="0"/>
        <v>1973</v>
      </c>
      <c r="G56" s="8">
        <v>0</v>
      </c>
      <c r="H56" s="9">
        <v>8</v>
      </c>
      <c r="I56" s="9">
        <v>1</v>
      </c>
      <c r="J56" s="9">
        <v>0</v>
      </c>
      <c r="K56" s="9">
        <v>1</v>
      </c>
      <c r="L56" s="9">
        <v>5</v>
      </c>
      <c r="M56" s="10">
        <v>1</v>
      </c>
      <c r="N56" s="11">
        <v>1</v>
      </c>
    </row>
    <row r="57" spans="1:14" ht="19.8" x14ac:dyDescent="0.4">
      <c r="A57" s="6" t="s">
        <v>59</v>
      </c>
      <c r="B57" s="7">
        <v>22</v>
      </c>
      <c r="C57" s="7">
        <v>906</v>
      </c>
      <c r="D57" s="7">
        <v>1076</v>
      </c>
      <c r="E57" s="7">
        <v>1100</v>
      </c>
      <c r="F57" s="7">
        <f t="shared" si="0"/>
        <v>2176</v>
      </c>
      <c r="G57" s="8">
        <v>2</v>
      </c>
      <c r="H57" s="9">
        <v>9</v>
      </c>
      <c r="I57" s="9">
        <v>2</v>
      </c>
      <c r="J57" s="9">
        <v>1</v>
      </c>
      <c r="K57" s="9">
        <v>0</v>
      </c>
      <c r="L57" s="9">
        <v>0</v>
      </c>
      <c r="M57" s="10">
        <v>0</v>
      </c>
      <c r="N57" s="11">
        <v>0</v>
      </c>
    </row>
    <row r="58" spans="1:14" ht="19.8" x14ac:dyDescent="0.4">
      <c r="A58" s="12" t="s">
        <v>60</v>
      </c>
      <c r="B58" s="7">
        <v>27</v>
      </c>
      <c r="C58" s="7">
        <v>1192</v>
      </c>
      <c r="D58" s="7">
        <v>1393</v>
      </c>
      <c r="E58" s="7">
        <v>1385</v>
      </c>
      <c r="F58" s="7">
        <f t="shared" si="0"/>
        <v>2778</v>
      </c>
      <c r="G58" s="8">
        <v>7</v>
      </c>
      <c r="H58" s="9">
        <v>8</v>
      </c>
      <c r="I58" s="9">
        <v>1</v>
      </c>
      <c r="J58" s="9">
        <v>7</v>
      </c>
      <c r="K58" s="9">
        <v>1</v>
      </c>
      <c r="L58" s="9">
        <v>4</v>
      </c>
      <c r="M58" s="10">
        <v>0</v>
      </c>
      <c r="N58" s="11">
        <v>1</v>
      </c>
    </row>
    <row r="59" spans="1:14" ht="19.8" x14ac:dyDescent="0.4">
      <c r="A59" s="6" t="s">
        <v>61</v>
      </c>
      <c r="B59" s="7">
        <v>35</v>
      </c>
      <c r="C59" s="7">
        <v>1151</v>
      </c>
      <c r="D59" s="7">
        <v>1424</v>
      </c>
      <c r="E59" s="7">
        <v>1384</v>
      </c>
      <c r="F59" s="7">
        <f t="shared" si="0"/>
        <v>2808</v>
      </c>
      <c r="G59" s="8">
        <v>5</v>
      </c>
      <c r="H59" s="9">
        <v>10</v>
      </c>
      <c r="I59" s="9">
        <v>5</v>
      </c>
      <c r="J59" s="9">
        <v>4</v>
      </c>
      <c r="K59" s="9">
        <v>1</v>
      </c>
      <c r="L59" s="9">
        <v>2</v>
      </c>
      <c r="M59" s="10">
        <v>2</v>
      </c>
      <c r="N59" s="11">
        <v>1</v>
      </c>
    </row>
    <row r="60" spans="1:14" ht="19.8" x14ac:dyDescent="0.4">
      <c r="A60" s="12" t="s">
        <v>62</v>
      </c>
      <c r="B60" s="7">
        <v>15</v>
      </c>
      <c r="C60" s="7">
        <v>1162</v>
      </c>
      <c r="D60" s="7">
        <v>1330</v>
      </c>
      <c r="E60" s="7">
        <v>1466</v>
      </c>
      <c r="F60" s="7">
        <f t="shared" si="0"/>
        <v>2796</v>
      </c>
      <c r="G60" s="8">
        <v>12</v>
      </c>
      <c r="H60" s="9">
        <v>19</v>
      </c>
      <c r="I60" s="9">
        <v>11</v>
      </c>
      <c r="J60" s="9">
        <v>3</v>
      </c>
      <c r="K60" s="9">
        <v>0</v>
      </c>
      <c r="L60" s="9">
        <v>1</v>
      </c>
      <c r="M60" s="10">
        <v>0</v>
      </c>
      <c r="N60" s="11">
        <v>2</v>
      </c>
    </row>
    <row r="61" spans="1:14" ht="19.8" x14ac:dyDescent="0.4">
      <c r="A61" s="6" t="s">
        <v>63</v>
      </c>
      <c r="B61" s="7">
        <v>16</v>
      </c>
      <c r="C61" s="7">
        <v>844</v>
      </c>
      <c r="D61" s="7">
        <v>922</v>
      </c>
      <c r="E61" s="7">
        <v>961</v>
      </c>
      <c r="F61" s="7">
        <f t="shared" si="0"/>
        <v>1883</v>
      </c>
      <c r="G61" s="8">
        <v>12</v>
      </c>
      <c r="H61" s="9">
        <v>6</v>
      </c>
      <c r="I61" s="9">
        <v>2</v>
      </c>
      <c r="J61" s="9">
        <v>3</v>
      </c>
      <c r="K61" s="9">
        <v>1</v>
      </c>
      <c r="L61" s="9">
        <v>1</v>
      </c>
      <c r="M61" s="10">
        <v>2</v>
      </c>
      <c r="N61" s="11">
        <v>1</v>
      </c>
    </row>
    <row r="62" spans="1:14" ht="19.8" x14ac:dyDescent="0.4">
      <c r="A62" s="12" t="s">
        <v>64</v>
      </c>
      <c r="B62" s="7">
        <v>16</v>
      </c>
      <c r="C62" s="7">
        <v>1034</v>
      </c>
      <c r="D62" s="7">
        <v>1115</v>
      </c>
      <c r="E62" s="7">
        <v>1139</v>
      </c>
      <c r="F62" s="7">
        <f t="shared" si="0"/>
        <v>2254</v>
      </c>
      <c r="G62" s="8">
        <v>5</v>
      </c>
      <c r="H62" s="9">
        <v>15</v>
      </c>
      <c r="I62" s="9">
        <v>7</v>
      </c>
      <c r="J62" s="9">
        <v>15</v>
      </c>
      <c r="K62" s="9">
        <v>0</v>
      </c>
      <c r="L62" s="9">
        <v>1</v>
      </c>
      <c r="M62" s="10">
        <v>1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1271</v>
      </c>
      <c r="D63" s="7">
        <v>1200</v>
      </c>
      <c r="E63" s="7">
        <v>1356</v>
      </c>
      <c r="F63" s="7">
        <f t="shared" si="0"/>
        <v>2556</v>
      </c>
      <c r="G63" s="8">
        <v>12</v>
      </c>
      <c r="H63" s="9">
        <v>7</v>
      </c>
      <c r="I63" s="9">
        <v>5</v>
      </c>
      <c r="J63" s="9">
        <v>9</v>
      </c>
      <c r="K63" s="9">
        <v>1</v>
      </c>
      <c r="L63" s="9">
        <v>1</v>
      </c>
      <c r="M63" s="10">
        <v>1</v>
      </c>
      <c r="N63" s="11">
        <v>1</v>
      </c>
    </row>
    <row r="64" spans="1:14" ht="19.8" x14ac:dyDescent="0.4">
      <c r="A64" s="12" t="s">
        <v>66</v>
      </c>
      <c r="B64" s="7">
        <v>21</v>
      </c>
      <c r="C64" s="7">
        <v>1374</v>
      </c>
      <c r="D64" s="7">
        <v>1379</v>
      </c>
      <c r="E64" s="7">
        <v>1544</v>
      </c>
      <c r="F64" s="7">
        <f t="shared" si="0"/>
        <v>2923</v>
      </c>
      <c r="G64" s="8">
        <v>10</v>
      </c>
      <c r="H64" s="9">
        <v>13</v>
      </c>
      <c r="I64" s="9">
        <v>2</v>
      </c>
      <c r="J64" s="9">
        <v>0</v>
      </c>
      <c r="K64" s="9">
        <v>2</v>
      </c>
      <c r="L64" s="9">
        <v>1</v>
      </c>
      <c r="M64" s="10">
        <v>4</v>
      </c>
      <c r="N64" s="11">
        <v>0</v>
      </c>
    </row>
    <row r="65" spans="1:14" ht="19.8" x14ac:dyDescent="0.4">
      <c r="A65" s="6" t="s">
        <v>67</v>
      </c>
      <c r="B65" s="7">
        <v>25</v>
      </c>
      <c r="C65" s="7">
        <v>2501</v>
      </c>
      <c r="D65" s="7">
        <v>2526</v>
      </c>
      <c r="E65" s="7">
        <v>2953</v>
      </c>
      <c r="F65" s="7">
        <f t="shared" si="0"/>
        <v>5479</v>
      </c>
      <c r="G65" s="8">
        <v>21</v>
      </c>
      <c r="H65" s="9">
        <v>33</v>
      </c>
      <c r="I65" s="9">
        <v>7</v>
      </c>
      <c r="J65" s="9">
        <v>17</v>
      </c>
      <c r="K65" s="9">
        <v>0</v>
      </c>
      <c r="L65" s="9">
        <v>3</v>
      </c>
      <c r="M65" s="10">
        <v>6</v>
      </c>
      <c r="N65" s="11">
        <v>1</v>
      </c>
    </row>
    <row r="66" spans="1:14" ht="19.8" x14ac:dyDescent="0.4">
      <c r="A66" s="12" t="s">
        <v>68</v>
      </c>
      <c r="B66" s="7">
        <v>31</v>
      </c>
      <c r="C66" s="7">
        <v>1745</v>
      </c>
      <c r="D66" s="7">
        <v>1849</v>
      </c>
      <c r="E66" s="7">
        <v>1978</v>
      </c>
      <c r="F66" s="7">
        <f t="shared" si="0"/>
        <v>3827</v>
      </c>
      <c r="G66" s="8">
        <v>18</v>
      </c>
      <c r="H66" s="9">
        <v>22</v>
      </c>
      <c r="I66" s="9">
        <v>6</v>
      </c>
      <c r="J66" s="9">
        <v>4</v>
      </c>
      <c r="K66" s="9">
        <v>2</v>
      </c>
      <c r="L66" s="9">
        <v>4</v>
      </c>
      <c r="M66" s="10">
        <v>0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1691</v>
      </c>
      <c r="D67" s="7">
        <v>1819</v>
      </c>
      <c r="E67" s="7">
        <v>1963</v>
      </c>
      <c r="F67" s="7">
        <f t="shared" si="0"/>
        <v>3782</v>
      </c>
      <c r="G67" s="8">
        <v>12</v>
      </c>
      <c r="H67" s="9">
        <v>16</v>
      </c>
      <c r="I67" s="9">
        <v>6</v>
      </c>
      <c r="J67" s="9">
        <v>6</v>
      </c>
      <c r="K67" s="9">
        <v>3</v>
      </c>
      <c r="L67" s="9">
        <v>5</v>
      </c>
      <c r="M67" s="10">
        <v>1</v>
      </c>
      <c r="N67" s="11">
        <v>0</v>
      </c>
    </row>
    <row r="68" spans="1:14" ht="19.8" x14ac:dyDescent="0.4">
      <c r="A68" s="12" t="s">
        <v>70</v>
      </c>
      <c r="B68" s="7">
        <v>25</v>
      </c>
      <c r="C68" s="7">
        <v>1911</v>
      </c>
      <c r="D68" s="7">
        <v>2104</v>
      </c>
      <c r="E68" s="7">
        <v>2405</v>
      </c>
      <c r="F68" s="7">
        <f t="shared" si="0"/>
        <v>4509</v>
      </c>
      <c r="G68" s="8">
        <v>12</v>
      </c>
      <c r="H68" s="9">
        <v>16</v>
      </c>
      <c r="I68" s="9">
        <v>3</v>
      </c>
      <c r="J68" s="9">
        <v>1</v>
      </c>
      <c r="K68" s="9">
        <v>2</v>
      </c>
      <c r="L68" s="9">
        <v>3</v>
      </c>
      <c r="M68" s="10">
        <v>1</v>
      </c>
      <c r="N68" s="11">
        <v>0</v>
      </c>
    </row>
    <row r="69" spans="1:14" ht="19.8" x14ac:dyDescent="0.4">
      <c r="A69" s="6" t="s">
        <v>71</v>
      </c>
      <c r="B69" s="7">
        <v>15</v>
      </c>
      <c r="C69" s="7">
        <v>1079</v>
      </c>
      <c r="D69" s="7">
        <v>1386</v>
      </c>
      <c r="E69" s="7">
        <v>1316</v>
      </c>
      <c r="F69" s="7">
        <f t="shared" si="0"/>
        <v>2702</v>
      </c>
      <c r="G69" s="8">
        <v>13</v>
      </c>
      <c r="H69" s="9">
        <v>18</v>
      </c>
      <c r="I69" s="9">
        <v>7</v>
      </c>
      <c r="J69" s="9">
        <v>4</v>
      </c>
      <c r="K69" s="9">
        <v>2</v>
      </c>
      <c r="L69" s="9">
        <v>2</v>
      </c>
      <c r="M69" s="10">
        <v>1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1143</v>
      </c>
      <c r="D70" s="7">
        <v>1288</v>
      </c>
      <c r="E70" s="7">
        <v>1384</v>
      </c>
      <c r="F70" s="7">
        <f>SUM(D70:E70)</f>
        <v>2672</v>
      </c>
      <c r="G70" s="8">
        <v>11</v>
      </c>
      <c r="H70" s="9">
        <v>11</v>
      </c>
      <c r="I70" s="9">
        <v>6</v>
      </c>
      <c r="J70" s="9">
        <v>6</v>
      </c>
      <c r="K70" s="9">
        <v>1</v>
      </c>
      <c r="L70" s="9">
        <v>2</v>
      </c>
      <c r="M70" s="10">
        <v>0</v>
      </c>
      <c r="N70" s="11">
        <v>1</v>
      </c>
    </row>
    <row r="71" spans="1:14" ht="19.8" x14ac:dyDescent="0.4">
      <c r="A71" s="6" t="s">
        <v>73</v>
      </c>
      <c r="B71" s="7">
        <v>23</v>
      </c>
      <c r="C71" s="7">
        <v>1620</v>
      </c>
      <c r="D71" s="7">
        <v>1904</v>
      </c>
      <c r="E71" s="7">
        <v>2125</v>
      </c>
      <c r="F71" s="7">
        <f>SUM(D71:E71)</f>
        <v>4029</v>
      </c>
      <c r="G71" s="8">
        <v>5</v>
      </c>
      <c r="H71" s="9">
        <v>8</v>
      </c>
      <c r="I71" s="9">
        <v>0</v>
      </c>
      <c r="J71" s="9">
        <v>4</v>
      </c>
      <c r="K71" s="9">
        <v>1</v>
      </c>
      <c r="L71" s="9">
        <v>4</v>
      </c>
      <c r="M71" s="10">
        <v>0</v>
      </c>
      <c r="N71" s="11">
        <v>0</v>
      </c>
    </row>
    <row r="72" spans="1:14" ht="19.8" x14ac:dyDescent="0.4">
      <c r="A72" s="12" t="s">
        <v>74</v>
      </c>
      <c r="B72" s="7">
        <v>12</v>
      </c>
      <c r="C72" s="7">
        <v>822</v>
      </c>
      <c r="D72" s="7">
        <v>1093</v>
      </c>
      <c r="E72" s="7">
        <v>1074</v>
      </c>
      <c r="F72" s="7">
        <f>SUM(D72:E72)</f>
        <v>2167</v>
      </c>
      <c r="G72" s="8">
        <v>3</v>
      </c>
      <c r="H72" s="9">
        <v>6</v>
      </c>
      <c r="I72" s="9">
        <v>0</v>
      </c>
      <c r="J72" s="9">
        <v>3</v>
      </c>
      <c r="K72" s="9">
        <v>1</v>
      </c>
      <c r="L72" s="9">
        <v>0</v>
      </c>
      <c r="M72" s="10">
        <v>1</v>
      </c>
      <c r="N72" s="11">
        <v>0</v>
      </c>
    </row>
    <row r="73" spans="1:14" ht="19.8" x14ac:dyDescent="0.4">
      <c r="A73" s="6" t="s">
        <v>75</v>
      </c>
      <c r="B73" s="7">
        <v>19</v>
      </c>
      <c r="C73" s="7">
        <v>939</v>
      </c>
      <c r="D73" s="7">
        <v>995</v>
      </c>
      <c r="E73" s="7">
        <v>1047</v>
      </c>
      <c r="F73" s="7">
        <f>SUM(D73:E73)</f>
        <v>2042</v>
      </c>
      <c r="G73" s="8">
        <v>0</v>
      </c>
      <c r="H73" s="9">
        <v>7</v>
      </c>
      <c r="I73" s="9">
        <v>3</v>
      </c>
      <c r="J73" s="9">
        <v>3</v>
      </c>
      <c r="K73" s="9">
        <v>0</v>
      </c>
      <c r="L73" s="9">
        <v>3</v>
      </c>
      <c r="M73" s="10">
        <v>1</v>
      </c>
      <c r="N73" s="11">
        <v>0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73082</v>
      </c>
      <c r="D74" s="7">
        <f t="shared" si="1"/>
        <v>78323</v>
      </c>
      <c r="E74" s="7">
        <f t="shared" si="1"/>
        <v>85572</v>
      </c>
      <c r="F74" s="7">
        <f t="shared" si="1"/>
        <v>163895</v>
      </c>
      <c r="G74" s="7">
        <f t="shared" si="1"/>
        <v>561</v>
      </c>
      <c r="H74" s="7">
        <f t="shared" si="1"/>
        <v>884</v>
      </c>
      <c r="I74" s="7">
        <f t="shared" si="1"/>
        <v>244</v>
      </c>
      <c r="J74" s="7">
        <f t="shared" si="1"/>
        <v>244</v>
      </c>
      <c r="K74" s="7">
        <f>SUM(K5:K73)</f>
        <v>58</v>
      </c>
      <c r="L74" s="7">
        <f>SUM(L5:L73)</f>
        <v>128</v>
      </c>
      <c r="M74" s="13">
        <f>SUM(M5:M73)</f>
        <v>62</v>
      </c>
      <c r="N74" s="14">
        <f>SUM(N5:N73)</f>
        <v>27</v>
      </c>
    </row>
    <row r="75" spans="1:14" s="18" customFormat="1" ht="26.25" customHeight="1" x14ac:dyDescent="0.3">
      <c r="A75" s="95" t="s">
        <v>77</v>
      </c>
      <c r="B75" s="96"/>
      <c r="C75" s="15">
        <f>C74</f>
        <v>73082</v>
      </c>
      <c r="D75" s="15" t="s">
        <v>78</v>
      </c>
      <c r="E75" s="15" t="s">
        <v>79</v>
      </c>
      <c r="F75" s="15"/>
      <c r="G75" s="15">
        <f>F74</f>
        <v>163895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2501</v>
      </c>
      <c r="F76" s="22">
        <f>MAX(F5:F73)</f>
        <v>5479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61" t="str">
        <f ca="1">INDIRECT(H77,TRUE)</f>
        <v>城西</v>
      </c>
      <c r="D77" s="62" t="s">
        <v>85</v>
      </c>
      <c r="E77" s="30">
        <f>MIN(C5:C73)</f>
        <v>249</v>
      </c>
      <c r="F77" s="31">
        <f>MIN(F5:F73)</f>
        <v>554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747</v>
      </c>
      <c r="D78" s="103" t="s">
        <v>80</v>
      </c>
      <c r="E78" s="32" t="s">
        <v>87</v>
      </c>
      <c r="F78" s="32"/>
      <c r="G78" s="32">
        <v>377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370</v>
      </c>
      <c r="H79" s="37" t="s">
        <v>89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58</v>
      </c>
      <c r="D80" s="15" t="s">
        <v>91</v>
      </c>
      <c r="E80" s="108" t="s">
        <v>115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128</v>
      </c>
      <c r="D81" s="15" t="s">
        <v>91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93</v>
      </c>
      <c r="B82" s="96"/>
      <c r="C82" s="15">
        <f>M74</f>
        <v>62</v>
      </c>
      <c r="D82" s="15" t="s">
        <v>94</v>
      </c>
      <c r="E82" s="15" t="s">
        <v>116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27</v>
      </c>
      <c r="D83" s="15" t="s">
        <v>95</v>
      </c>
      <c r="E83" s="15" t="s">
        <v>117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135</v>
      </c>
      <c r="B84" s="15"/>
      <c r="C84" s="15">
        <f>G74</f>
        <v>561</v>
      </c>
      <c r="D84" s="50" t="s">
        <v>96</v>
      </c>
      <c r="E84" s="15" t="s">
        <v>136</v>
      </c>
      <c r="F84" s="15"/>
      <c r="G84" s="15">
        <f>H74</f>
        <v>884</v>
      </c>
      <c r="H84" s="50" t="s">
        <v>91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>本月戶數減少</v>
      </c>
      <c r="B85" s="93"/>
      <c r="C85" s="51">
        <f>C74-'11101'!C74</f>
        <v>-66</v>
      </c>
      <c r="D85" s="60" t="str">
        <f>IF(E85&gt;0,"男增加","男減少")</f>
        <v>男減少</v>
      </c>
      <c r="E85" s="53">
        <f>D74-'11101'!D74</f>
        <v>-197</v>
      </c>
      <c r="F85" s="54" t="str">
        <f>IF(G85&gt;0,"女增加","女減少")</f>
        <v>女減少</v>
      </c>
      <c r="G85" s="53">
        <f>E74-'11101'!E74</f>
        <v>-196</v>
      </c>
      <c r="H85" s="55"/>
      <c r="I85" s="93" t="str">
        <f>IF(K85&gt;0,"總人口數增加","總人口數減少")</f>
        <v>總人口數減少</v>
      </c>
      <c r="J85" s="93"/>
      <c r="K85" s="53">
        <f>F74-'11101'!F74</f>
        <v>-393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19" zoomScaleNormal="119" workbookViewId="0">
      <pane ySplit="4" topLeftCell="A81" activePane="bottomLeft" state="frozen"/>
      <selection pane="bottomLeft" activeCell="A84" sqref="A84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5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110</v>
      </c>
      <c r="L2" s="117"/>
      <c r="M2" s="117"/>
      <c r="N2" s="118"/>
    </row>
    <row r="3" spans="1:15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5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5" ht="19.8" x14ac:dyDescent="0.4">
      <c r="A5" s="6" t="s">
        <v>7</v>
      </c>
      <c r="B5" s="7">
        <v>6</v>
      </c>
      <c r="C5" s="7">
        <v>362</v>
      </c>
      <c r="D5" s="7">
        <v>345</v>
      </c>
      <c r="E5" s="7">
        <v>404</v>
      </c>
      <c r="F5" s="7">
        <f>SUM(D5:E5)</f>
        <v>749</v>
      </c>
      <c r="G5" s="8">
        <v>8</v>
      </c>
      <c r="H5" s="9">
        <v>8</v>
      </c>
      <c r="I5" s="9">
        <v>0</v>
      </c>
      <c r="J5" s="9">
        <v>1</v>
      </c>
      <c r="K5" s="9">
        <v>0</v>
      </c>
      <c r="L5" s="9">
        <v>0</v>
      </c>
      <c r="M5" s="10">
        <v>1</v>
      </c>
      <c r="N5" s="11">
        <v>0</v>
      </c>
    </row>
    <row r="6" spans="1:15" ht="19.8" x14ac:dyDescent="0.4">
      <c r="A6" s="12" t="s">
        <v>8</v>
      </c>
      <c r="B6" s="7">
        <v>14</v>
      </c>
      <c r="C6" s="7">
        <v>838</v>
      </c>
      <c r="D6" s="7">
        <v>747</v>
      </c>
      <c r="E6" s="7">
        <v>864</v>
      </c>
      <c r="F6" s="7">
        <f t="shared" ref="F6:F69" si="0">SUM(D6:E6)</f>
        <v>1611</v>
      </c>
      <c r="G6" s="8">
        <v>16</v>
      </c>
      <c r="H6" s="9">
        <v>17</v>
      </c>
      <c r="I6" s="9">
        <v>2</v>
      </c>
      <c r="J6" s="9">
        <v>1</v>
      </c>
      <c r="K6" s="9">
        <v>0</v>
      </c>
      <c r="L6" s="9">
        <v>2</v>
      </c>
      <c r="M6" s="10">
        <v>1</v>
      </c>
      <c r="N6" s="11">
        <v>0</v>
      </c>
    </row>
    <row r="7" spans="1:15" ht="19.8" x14ac:dyDescent="0.4">
      <c r="A7" s="6" t="s">
        <v>9</v>
      </c>
      <c r="B7" s="7">
        <v>13</v>
      </c>
      <c r="C7" s="7">
        <v>576</v>
      </c>
      <c r="D7" s="7">
        <v>608</v>
      </c>
      <c r="E7" s="7">
        <v>643</v>
      </c>
      <c r="F7" s="7">
        <f t="shared" si="0"/>
        <v>1251</v>
      </c>
      <c r="G7" s="8">
        <v>2</v>
      </c>
      <c r="H7" s="9">
        <v>4</v>
      </c>
      <c r="I7" s="9">
        <v>1</v>
      </c>
      <c r="J7" s="9">
        <v>1</v>
      </c>
      <c r="K7" s="9">
        <v>0</v>
      </c>
      <c r="L7" s="9">
        <v>3</v>
      </c>
      <c r="M7" s="10">
        <v>0</v>
      </c>
      <c r="N7" s="11">
        <v>1</v>
      </c>
    </row>
    <row r="8" spans="1:15" ht="19.8" x14ac:dyDescent="0.4">
      <c r="A8" s="12" t="s">
        <v>10</v>
      </c>
      <c r="B8" s="7">
        <v>10</v>
      </c>
      <c r="C8" s="7">
        <v>814</v>
      </c>
      <c r="D8" s="7">
        <v>827</v>
      </c>
      <c r="E8" s="7">
        <v>905</v>
      </c>
      <c r="F8" s="7">
        <f t="shared" si="0"/>
        <v>1732</v>
      </c>
      <c r="G8" s="8">
        <v>4</v>
      </c>
      <c r="H8" s="9">
        <v>7</v>
      </c>
      <c r="I8" s="9">
        <v>1</v>
      </c>
      <c r="J8" s="9">
        <v>2</v>
      </c>
      <c r="K8" s="9">
        <v>0</v>
      </c>
      <c r="L8" s="9">
        <v>0</v>
      </c>
      <c r="M8" s="10">
        <v>1</v>
      </c>
      <c r="N8" s="11">
        <v>0</v>
      </c>
    </row>
    <row r="9" spans="1:15" ht="19.8" x14ac:dyDescent="0.4">
      <c r="A9" s="6" t="s">
        <v>11</v>
      </c>
      <c r="B9" s="7">
        <v>7</v>
      </c>
      <c r="C9" s="7">
        <v>742</v>
      </c>
      <c r="D9" s="7">
        <v>699</v>
      </c>
      <c r="E9" s="7">
        <v>831</v>
      </c>
      <c r="F9" s="7">
        <f t="shared" si="0"/>
        <v>1530</v>
      </c>
      <c r="G9" s="8">
        <v>2</v>
      </c>
      <c r="H9" s="9">
        <v>7</v>
      </c>
      <c r="I9" s="9">
        <v>8</v>
      </c>
      <c r="J9" s="9">
        <v>2</v>
      </c>
      <c r="K9" s="9">
        <v>0</v>
      </c>
      <c r="L9" s="9">
        <v>0</v>
      </c>
      <c r="M9" s="10">
        <v>1</v>
      </c>
      <c r="N9" s="11">
        <v>0</v>
      </c>
    </row>
    <row r="10" spans="1:15" ht="19.8" x14ac:dyDescent="0.4">
      <c r="A10" s="12" t="s">
        <v>12</v>
      </c>
      <c r="B10" s="7">
        <v>11</v>
      </c>
      <c r="C10" s="7">
        <v>709</v>
      </c>
      <c r="D10" s="7">
        <v>717</v>
      </c>
      <c r="E10" s="7">
        <v>761</v>
      </c>
      <c r="F10" s="7">
        <f t="shared" si="0"/>
        <v>1478</v>
      </c>
      <c r="G10" s="8">
        <v>6</v>
      </c>
      <c r="H10" s="9">
        <v>14</v>
      </c>
      <c r="I10" s="9">
        <v>0</v>
      </c>
      <c r="J10" s="9">
        <v>3</v>
      </c>
      <c r="K10" s="9">
        <v>0</v>
      </c>
      <c r="L10" s="9">
        <v>0</v>
      </c>
      <c r="M10" s="10">
        <v>0</v>
      </c>
      <c r="N10" s="11">
        <v>1</v>
      </c>
    </row>
    <row r="11" spans="1:15" ht="19.8" x14ac:dyDescent="0.4">
      <c r="A11" s="6" t="s">
        <v>13</v>
      </c>
      <c r="B11" s="7">
        <v>13</v>
      </c>
      <c r="C11" s="7">
        <v>823</v>
      </c>
      <c r="D11" s="7">
        <v>821</v>
      </c>
      <c r="E11" s="7">
        <v>935</v>
      </c>
      <c r="F11" s="7">
        <f t="shared" si="0"/>
        <v>1756</v>
      </c>
      <c r="G11" s="8">
        <v>11</v>
      </c>
      <c r="H11" s="9">
        <v>12</v>
      </c>
      <c r="I11" s="9">
        <v>2</v>
      </c>
      <c r="J11" s="9">
        <v>5</v>
      </c>
      <c r="K11" s="9">
        <v>0</v>
      </c>
      <c r="L11" s="9">
        <v>2</v>
      </c>
      <c r="M11" s="10">
        <v>1</v>
      </c>
      <c r="N11" s="11">
        <v>0</v>
      </c>
    </row>
    <row r="12" spans="1:15" ht="19.8" x14ac:dyDescent="0.4">
      <c r="A12" s="12" t="s">
        <v>14</v>
      </c>
      <c r="B12" s="7">
        <v>8</v>
      </c>
      <c r="C12" s="7">
        <v>251</v>
      </c>
      <c r="D12" s="7">
        <v>267</v>
      </c>
      <c r="E12" s="7">
        <v>290</v>
      </c>
      <c r="F12" s="7">
        <f t="shared" si="0"/>
        <v>557</v>
      </c>
      <c r="G12" s="8">
        <v>4</v>
      </c>
      <c r="H12" s="9">
        <v>3</v>
      </c>
      <c r="I12" s="9">
        <v>0</v>
      </c>
      <c r="J12" s="9">
        <v>0</v>
      </c>
      <c r="K12" s="9">
        <v>0</v>
      </c>
      <c r="L12" s="9">
        <v>0</v>
      </c>
      <c r="M12" s="10">
        <v>0</v>
      </c>
      <c r="N12" s="11">
        <v>0</v>
      </c>
    </row>
    <row r="13" spans="1:15" ht="19.8" x14ac:dyDescent="0.4">
      <c r="A13" s="6" t="s">
        <v>15</v>
      </c>
      <c r="B13" s="7">
        <v>14</v>
      </c>
      <c r="C13" s="7">
        <v>1044</v>
      </c>
      <c r="D13" s="7">
        <v>976</v>
      </c>
      <c r="E13" s="7">
        <v>1094</v>
      </c>
      <c r="F13" s="7">
        <f t="shared" si="0"/>
        <v>2070</v>
      </c>
      <c r="G13" s="8">
        <v>11</v>
      </c>
      <c r="H13" s="9">
        <v>9</v>
      </c>
      <c r="I13" s="9">
        <v>2</v>
      </c>
      <c r="J13" s="9">
        <v>3</v>
      </c>
      <c r="K13" s="9">
        <v>0</v>
      </c>
      <c r="L13" s="9">
        <v>0</v>
      </c>
      <c r="M13" s="10">
        <v>2</v>
      </c>
      <c r="N13" s="11">
        <v>0</v>
      </c>
    </row>
    <row r="14" spans="1:15" ht="19.8" x14ac:dyDescent="0.4">
      <c r="A14" s="12" t="s">
        <v>16</v>
      </c>
      <c r="B14" s="7">
        <v>19</v>
      </c>
      <c r="C14" s="7">
        <v>2190</v>
      </c>
      <c r="D14" s="7">
        <v>1909</v>
      </c>
      <c r="E14" s="7">
        <v>2199</v>
      </c>
      <c r="F14" s="7">
        <f t="shared" si="0"/>
        <v>4108</v>
      </c>
      <c r="G14" s="8">
        <v>44</v>
      </c>
      <c r="H14" s="9">
        <v>28</v>
      </c>
      <c r="I14" s="9">
        <v>9</v>
      </c>
      <c r="J14" s="9">
        <v>16</v>
      </c>
      <c r="K14" s="9">
        <v>1</v>
      </c>
      <c r="L14" s="9">
        <v>4</v>
      </c>
      <c r="M14" s="10">
        <v>6</v>
      </c>
      <c r="N14" s="11">
        <v>0</v>
      </c>
    </row>
    <row r="15" spans="1:15" ht="19.8" x14ac:dyDescent="0.4">
      <c r="A15" s="6" t="s">
        <v>17</v>
      </c>
      <c r="B15" s="7">
        <v>10</v>
      </c>
      <c r="C15" s="7">
        <v>442</v>
      </c>
      <c r="D15" s="7">
        <v>488</v>
      </c>
      <c r="E15" s="7">
        <v>499</v>
      </c>
      <c r="F15" s="7">
        <f t="shared" si="0"/>
        <v>987</v>
      </c>
      <c r="G15" s="8">
        <v>4</v>
      </c>
      <c r="H15" s="9">
        <v>9</v>
      </c>
      <c r="I15" s="9">
        <v>1</v>
      </c>
      <c r="J15" s="9">
        <v>0</v>
      </c>
      <c r="K15" s="9">
        <v>0</v>
      </c>
      <c r="L15" s="9">
        <v>1</v>
      </c>
      <c r="M15" s="10">
        <v>0</v>
      </c>
      <c r="N15" s="11">
        <v>0</v>
      </c>
    </row>
    <row r="16" spans="1:15" ht="19.8" x14ac:dyDescent="0.4">
      <c r="A16" s="12" t="s">
        <v>18</v>
      </c>
      <c r="B16" s="7">
        <v>15</v>
      </c>
      <c r="C16" s="7">
        <v>665</v>
      </c>
      <c r="D16" s="7">
        <v>694</v>
      </c>
      <c r="E16" s="7">
        <v>702</v>
      </c>
      <c r="F16" s="7">
        <f t="shared" si="0"/>
        <v>1396</v>
      </c>
      <c r="G16" s="8">
        <v>7</v>
      </c>
      <c r="H16" s="9">
        <v>7</v>
      </c>
      <c r="I16" s="9">
        <v>0</v>
      </c>
      <c r="J16" s="9">
        <v>4</v>
      </c>
      <c r="K16" s="9">
        <v>0</v>
      </c>
      <c r="L16" s="9">
        <v>2</v>
      </c>
      <c r="M16" s="10">
        <v>0</v>
      </c>
      <c r="N16" s="11">
        <v>0</v>
      </c>
      <c r="O16" s="59"/>
    </row>
    <row r="17" spans="1:14" ht="19.8" x14ac:dyDescent="0.4">
      <c r="A17" s="6" t="s">
        <v>19</v>
      </c>
      <c r="B17" s="7">
        <v>18</v>
      </c>
      <c r="C17" s="7">
        <v>936</v>
      </c>
      <c r="D17" s="7">
        <v>886</v>
      </c>
      <c r="E17" s="7">
        <v>977</v>
      </c>
      <c r="F17" s="7">
        <f t="shared" si="0"/>
        <v>1863</v>
      </c>
      <c r="G17" s="8">
        <v>5</v>
      </c>
      <c r="H17" s="9">
        <v>12</v>
      </c>
      <c r="I17" s="9">
        <v>1</v>
      </c>
      <c r="J17" s="9">
        <v>0</v>
      </c>
      <c r="K17" s="9">
        <v>0</v>
      </c>
      <c r="L17" s="9">
        <v>2</v>
      </c>
      <c r="M17" s="10">
        <v>0</v>
      </c>
      <c r="N17" s="11">
        <v>0</v>
      </c>
    </row>
    <row r="18" spans="1:14" ht="19.8" x14ac:dyDescent="0.4">
      <c r="A18" s="12" t="s">
        <v>20</v>
      </c>
      <c r="B18" s="7">
        <v>16</v>
      </c>
      <c r="C18" s="7">
        <v>628</v>
      </c>
      <c r="D18" s="7">
        <v>603</v>
      </c>
      <c r="E18" s="7">
        <v>680</v>
      </c>
      <c r="F18" s="7">
        <f t="shared" si="0"/>
        <v>1283</v>
      </c>
      <c r="G18" s="8">
        <v>8</v>
      </c>
      <c r="H18" s="9">
        <v>10</v>
      </c>
      <c r="I18" s="9">
        <v>7</v>
      </c>
      <c r="J18" s="9">
        <v>7</v>
      </c>
      <c r="K18" s="9">
        <v>1</v>
      </c>
      <c r="L18" s="9">
        <v>0</v>
      </c>
      <c r="M18" s="10">
        <v>1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815</v>
      </c>
      <c r="D19" s="7">
        <v>909</v>
      </c>
      <c r="E19" s="7">
        <v>936</v>
      </c>
      <c r="F19" s="7">
        <f t="shared" si="0"/>
        <v>1845</v>
      </c>
      <c r="G19" s="8">
        <v>12</v>
      </c>
      <c r="H19" s="9">
        <v>18</v>
      </c>
      <c r="I19" s="9">
        <v>7</v>
      </c>
      <c r="J19" s="9">
        <v>1</v>
      </c>
      <c r="K19" s="9">
        <v>0</v>
      </c>
      <c r="L19" s="9">
        <v>1</v>
      </c>
      <c r="M19" s="10">
        <v>1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546</v>
      </c>
      <c r="D20" s="7">
        <v>566</v>
      </c>
      <c r="E20" s="7">
        <v>645</v>
      </c>
      <c r="F20" s="7">
        <f t="shared" si="0"/>
        <v>1211</v>
      </c>
      <c r="G20" s="8">
        <v>5</v>
      </c>
      <c r="H20" s="9">
        <v>5</v>
      </c>
      <c r="I20" s="9">
        <v>1</v>
      </c>
      <c r="J20" s="9">
        <v>3</v>
      </c>
      <c r="K20" s="9">
        <v>1</v>
      </c>
      <c r="L20" s="9">
        <v>1</v>
      </c>
      <c r="M20" s="10">
        <v>0</v>
      </c>
      <c r="N20" s="11">
        <v>0</v>
      </c>
    </row>
    <row r="21" spans="1:14" ht="19.8" x14ac:dyDescent="0.4">
      <c r="A21" s="6" t="s">
        <v>23</v>
      </c>
      <c r="B21" s="7">
        <v>25</v>
      </c>
      <c r="C21" s="7">
        <v>1519</v>
      </c>
      <c r="D21" s="7">
        <v>1475</v>
      </c>
      <c r="E21" s="7">
        <v>1740</v>
      </c>
      <c r="F21" s="7">
        <f t="shared" si="0"/>
        <v>3215</v>
      </c>
      <c r="G21" s="8">
        <v>16</v>
      </c>
      <c r="H21" s="9">
        <v>22</v>
      </c>
      <c r="I21" s="9">
        <v>2</v>
      </c>
      <c r="J21" s="9">
        <v>6</v>
      </c>
      <c r="K21" s="9">
        <v>2</v>
      </c>
      <c r="L21" s="9">
        <v>3</v>
      </c>
      <c r="M21" s="10">
        <v>1</v>
      </c>
      <c r="N21" s="11">
        <v>1</v>
      </c>
    </row>
    <row r="22" spans="1:14" ht="19.8" x14ac:dyDescent="0.4">
      <c r="A22" s="12" t="s">
        <v>24</v>
      </c>
      <c r="B22" s="7">
        <v>22</v>
      </c>
      <c r="C22" s="7">
        <v>1047</v>
      </c>
      <c r="D22" s="7">
        <v>1071</v>
      </c>
      <c r="E22" s="7">
        <v>1199</v>
      </c>
      <c r="F22" s="7">
        <f t="shared" si="0"/>
        <v>2270</v>
      </c>
      <c r="G22" s="8">
        <v>4</v>
      </c>
      <c r="H22" s="9">
        <v>11</v>
      </c>
      <c r="I22" s="9">
        <v>5</v>
      </c>
      <c r="J22" s="9">
        <v>2</v>
      </c>
      <c r="K22" s="9">
        <v>1</v>
      </c>
      <c r="L22" s="9">
        <v>0</v>
      </c>
      <c r="M22" s="10">
        <v>0</v>
      </c>
      <c r="N22" s="11">
        <v>0</v>
      </c>
    </row>
    <row r="23" spans="1:14" ht="19.8" x14ac:dyDescent="0.4">
      <c r="A23" s="6" t="s">
        <v>25</v>
      </c>
      <c r="B23" s="7">
        <v>29</v>
      </c>
      <c r="C23" s="7">
        <v>1591</v>
      </c>
      <c r="D23" s="7">
        <v>1566</v>
      </c>
      <c r="E23" s="7">
        <v>1764</v>
      </c>
      <c r="F23" s="7">
        <f t="shared" si="0"/>
        <v>3330</v>
      </c>
      <c r="G23" s="8">
        <v>5</v>
      </c>
      <c r="H23" s="9">
        <v>15</v>
      </c>
      <c r="I23" s="9">
        <v>8</v>
      </c>
      <c r="J23" s="9">
        <v>7</v>
      </c>
      <c r="K23" s="9">
        <v>3</v>
      </c>
      <c r="L23" s="9">
        <v>1</v>
      </c>
      <c r="M23" s="10">
        <v>0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950</v>
      </c>
      <c r="D24" s="7">
        <v>1122</v>
      </c>
      <c r="E24" s="7">
        <v>1118</v>
      </c>
      <c r="F24" s="7">
        <f t="shared" si="0"/>
        <v>2240</v>
      </c>
      <c r="G24" s="8">
        <v>9</v>
      </c>
      <c r="H24" s="9">
        <v>5</v>
      </c>
      <c r="I24" s="9">
        <v>2</v>
      </c>
      <c r="J24" s="9">
        <v>2</v>
      </c>
      <c r="K24" s="9">
        <v>2</v>
      </c>
      <c r="L24" s="9">
        <v>3</v>
      </c>
      <c r="M24" s="10">
        <v>2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1724</v>
      </c>
      <c r="D25" s="7">
        <v>1534</v>
      </c>
      <c r="E25" s="7">
        <v>1299</v>
      </c>
      <c r="F25" s="7">
        <f t="shared" si="0"/>
        <v>2833</v>
      </c>
      <c r="G25" s="8">
        <v>3</v>
      </c>
      <c r="H25" s="9">
        <v>29</v>
      </c>
      <c r="I25" s="9">
        <v>22</v>
      </c>
      <c r="J25" s="9">
        <v>5</v>
      </c>
      <c r="K25" s="9">
        <v>0</v>
      </c>
      <c r="L25" s="9">
        <v>3</v>
      </c>
      <c r="M25" s="10">
        <v>3</v>
      </c>
      <c r="N25" s="11">
        <v>2</v>
      </c>
    </row>
    <row r="26" spans="1:14" ht="19.8" x14ac:dyDescent="0.4">
      <c r="A26" s="12" t="s">
        <v>28</v>
      </c>
      <c r="B26" s="7">
        <v>21</v>
      </c>
      <c r="C26" s="7">
        <v>1811</v>
      </c>
      <c r="D26" s="7">
        <v>1878</v>
      </c>
      <c r="E26" s="7">
        <v>2069</v>
      </c>
      <c r="F26" s="7">
        <f t="shared" si="0"/>
        <v>3947</v>
      </c>
      <c r="G26" s="8">
        <v>14</v>
      </c>
      <c r="H26" s="9">
        <v>30</v>
      </c>
      <c r="I26" s="9">
        <v>6</v>
      </c>
      <c r="J26" s="9">
        <v>5</v>
      </c>
      <c r="K26" s="9">
        <v>3</v>
      </c>
      <c r="L26" s="9">
        <v>3</v>
      </c>
      <c r="M26" s="10">
        <v>1</v>
      </c>
      <c r="N26" s="11">
        <v>1</v>
      </c>
    </row>
    <row r="27" spans="1:14" ht="19.8" x14ac:dyDescent="0.4">
      <c r="A27" s="6" t="s">
        <v>29</v>
      </c>
      <c r="B27" s="7">
        <v>13</v>
      </c>
      <c r="C27" s="7">
        <v>1159</v>
      </c>
      <c r="D27" s="7">
        <v>1318</v>
      </c>
      <c r="E27" s="7">
        <v>1563</v>
      </c>
      <c r="F27" s="7">
        <f t="shared" si="0"/>
        <v>2881</v>
      </c>
      <c r="G27" s="8">
        <v>21</v>
      </c>
      <c r="H27" s="9">
        <v>17</v>
      </c>
      <c r="I27" s="9">
        <v>15</v>
      </c>
      <c r="J27" s="9">
        <v>10</v>
      </c>
      <c r="K27" s="9">
        <v>1</v>
      </c>
      <c r="L27" s="9">
        <v>2</v>
      </c>
      <c r="M27" s="10">
        <v>4</v>
      </c>
      <c r="N27" s="11">
        <v>0</v>
      </c>
    </row>
    <row r="28" spans="1:14" ht="19.8" x14ac:dyDescent="0.4">
      <c r="A28" s="12" t="s">
        <v>30</v>
      </c>
      <c r="B28" s="7">
        <v>16</v>
      </c>
      <c r="C28" s="7">
        <v>1153</v>
      </c>
      <c r="D28" s="7">
        <v>1355</v>
      </c>
      <c r="E28" s="7">
        <v>1652</v>
      </c>
      <c r="F28" s="7">
        <f t="shared" si="0"/>
        <v>3007</v>
      </c>
      <c r="G28" s="8">
        <v>25</v>
      </c>
      <c r="H28" s="9">
        <v>26</v>
      </c>
      <c r="I28" s="9">
        <v>7</v>
      </c>
      <c r="J28" s="9">
        <v>13</v>
      </c>
      <c r="K28" s="9">
        <v>2</v>
      </c>
      <c r="L28" s="9">
        <v>1</v>
      </c>
      <c r="M28" s="10">
        <v>0</v>
      </c>
      <c r="N28" s="11">
        <v>1</v>
      </c>
    </row>
    <row r="29" spans="1:14" ht="19.8" x14ac:dyDescent="0.4">
      <c r="A29" s="6" t="s">
        <v>31</v>
      </c>
      <c r="B29" s="7">
        <v>13</v>
      </c>
      <c r="C29" s="7">
        <v>789</v>
      </c>
      <c r="D29" s="7">
        <v>854</v>
      </c>
      <c r="E29" s="7">
        <v>1013</v>
      </c>
      <c r="F29" s="7">
        <f t="shared" si="0"/>
        <v>1867</v>
      </c>
      <c r="G29" s="8">
        <v>5</v>
      </c>
      <c r="H29" s="9">
        <v>14</v>
      </c>
      <c r="I29" s="9">
        <v>2</v>
      </c>
      <c r="J29" s="9">
        <v>3</v>
      </c>
      <c r="K29" s="9">
        <v>1</v>
      </c>
      <c r="L29" s="9">
        <v>3</v>
      </c>
      <c r="M29" s="10">
        <v>1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317</v>
      </c>
      <c r="D30" s="7">
        <v>376</v>
      </c>
      <c r="E30" s="7">
        <v>367</v>
      </c>
      <c r="F30" s="7">
        <f t="shared" si="0"/>
        <v>743</v>
      </c>
      <c r="G30" s="8">
        <v>3</v>
      </c>
      <c r="H30" s="9">
        <v>0</v>
      </c>
      <c r="I30" s="9">
        <v>0</v>
      </c>
      <c r="J30" s="9">
        <v>2</v>
      </c>
      <c r="K30" s="9">
        <v>0</v>
      </c>
      <c r="L30" s="9">
        <v>0</v>
      </c>
      <c r="M30" s="10">
        <v>0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623</v>
      </c>
      <c r="D31" s="7">
        <v>688</v>
      </c>
      <c r="E31" s="7">
        <v>687</v>
      </c>
      <c r="F31" s="7">
        <f t="shared" si="0"/>
        <v>1375</v>
      </c>
      <c r="G31" s="8">
        <v>3</v>
      </c>
      <c r="H31" s="9">
        <v>3</v>
      </c>
      <c r="I31" s="9">
        <v>1</v>
      </c>
      <c r="J31" s="9">
        <v>1</v>
      </c>
      <c r="K31" s="9">
        <v>0</v>
      </c>
      <c r="L31" s="9">
        <v>1</v>
      </c>
      <c r="M31" s="10">
        <v>2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1213</v>
      </c>
      <c r="D32" s="7">
        <v>1370</v>
      </c>
      <c r="E32" s="7">
        <v>1513</v>
      </c>
      <c r="F32" s="7">
        <f t="shared" si="0"/>
        <v>2883</v>
      </c>
      <c r="G32" s="8">
        <v>6</v>
      </c>
      <c r="H32" s="9">
        <v>17</v>
      </c>
      <c r="I32" s="9">
        <v>4</v>
      </c>
      <c r="J32" s="9">
        <v>5</v>
      </c>
      <c r="K32" s="9">
        <v>2</v>
      </c>
      <c r="L32" s="9">
        <v>1</v>
      </c>
      <c r="M32" s="10">
        <v>1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734</v>
      </c>
      <c r="D33" s="7">
        <v>762</v>
      </c>
      <c r="E33" s="7">
        <v>868</v>
      </c>
      <c r="F33" s="7">
        <f t="shared" si="0"/>
        <v>1630</v>
      </c>
      <c r="G33" s="8">
        <v>5</v>
      </c>
      <c r="H33" s="9">
        <v>21</v>
      </c>
      <c r="I33" s="9">
        <v>1</v>
      </c>
      <c r="J33" s="9">
        <v>2</v>
      </c>
      <c r="K33" s="9">
        <v>1</v>
      </c>
      <c r="L33" s="9">
        <v>2</v>
      </c>
      <c r="M33" s="10">
        <v>0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1341</v>
      </c>
      <c r="D34" s="7">
        <v>1416</v>
      </c>
      <c r="E34" s="7">
        <v>1500</v>
      </c>
      <c r="F34" s="7">
        <f t="shared" si="0"/>
        <v>2916</v>
      </c>
      <c r="G34" s="8">
        <v>5</v>
      </c>
      <c r="H34" s="9">
        <v>10</v>
      </c>
      <c r="I34" s="9">
        <v>0</v>
      </c>
      <c r="J34" s="9">
        <v>9</v>
      </c>
      <c r="K34" s="9">
        <v>2</v>
      </c>
      <c r="L34" s="9">
        <v>3</v>
      </c>
      <c r="M34" s="10">
        <v>1</v>
      </c>
      <c r="N34" s="11">
        <v>0</v>
      </c>
    </row>
    <row r="35" spans="1:14" ht="19.8" x14ac:dyDescent="0.4">
      <c r="A35" s="6" t="s">
        <v>37</v>
      </c>
      <c r="B35" s="7">
        <v>16</v>
      </c>
      <c r="C35" s="7">
        <v>997</v>
      </c>
      <c r="D35" s="7">
        <v>1117</v>
      </c>
      <c r="E35" s="7">
        <v>1309</v>
      </c>
      <c r="F35" s="7">
        <f t="shared" si="0"/>
        <v>2426</v>
      </c>
      <c r="G35" s="8">
        <v>8</v>
      </c>
      <c r="H35" s="9">
        <v>22</v>
      </c>
      <c r="I35" s="9">
        <v>2</v>
      </c>
      <c r="J35" s="9">
        <v>4</v>
      </c>
      <c r="K35" s="9">
        <v>1</v>
      </c>
      <c r="L35" s="9">
        <v>3</v>
      </c>
      <c r="M35" s="10">
        <v>0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1521</v>
      </c>
      <c r="D36" s="7">
        <v>1626</v>
      </c>
      <c r="E36" s="7">
        <v>1963</v>
      </c>
      <c r="F36" s="7">
        <f t="shared" si="0"/>
        <v>3589</v>
      </c>
      <c r="G36" s="8">
        <v>11</v>
      </c>
      <c r="H36" s="9">
        <v>20</v>
      </c>
      <c r="I36" s="9">
        <v>11</v>
      </c>
      <c r="J36" s="9">
        <v>9</v>
      </c>
      <c r="K36" s="9">
        <v>0</v>
      </c>
      <c r="L36" s="9">
        <v>2</v>
      </c>
      <c r="M36" s="10">
        <v>2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1442</v>
      </c>
      <c r="D37" s="7">
        <v>1634</v>
      </c>
      <c r="E37" s="7">
        <v>1992</v>
      </c>
      <c r="F37" s="7">
        <f t="shared" si="0"/>
        <v>3626</v>
      </c>
      <c r="G37" s="8">
        <v>16</v>
      </c>
      <c r="H37" s="9">
        <v>29</v>
      </c>
      <c r="I37" s="9">
        <v>6</v>
      </c>
      <c r="J37" s="9">
        <v>14</v>
      </c>
      <c r="K37" s="9">
        <v>3</v>
      </c>
      <c r="L37" s="9">
        <v>2</v>
      </c>
      <c r="M37" s="10">
        <v>0</v>
      </c>
      <c r="N37" s="11">
        <v>0</v>
      </c>
    </row>
    <row r="38" spans="1:14" ht="19.8" x14ac:dyDescent="0.4">
      <c r="A38" s="12" t="s">
        <v>40</v>
      </c>
      <c r="B38" s="7">
        <v>18</v>
      </c>
      <c r="C38" s="7">
        <v>854</v>
      </c>
      <c r="D38" s="7">
        <v>905</v>
      </c>
      <c r="E38" s="7">
        <v>1037</v>
      </c>
      <c r="F38" s="7">
        <f t="shared" si="0"/>
        <v>1942</v>
      </c>
      <c r="G38" s="8">
        <v>34</v>
      </c>
      <c r="H38" s="9">
        <v>12</v>
      </c>
      <c r="I38" s="9">
        <v>18</v>
      </c>
      <c r="J38" s="9">
        <v>8</v>
      </c>
      <c r="K38" s="9">
        <v>1</v>
      </c>
      <c r="L38" s="9">
        <v>4</v>
      </c>
      <c r="M38" s="10">
        <v>0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1211</v>
      </c>
      <c r="D39" s="7">
        <v>1493</v>
      </c>
      <c r="E39" s="7">
        <v>1717</v>
      </c>
      <c r="F39" s="7">
        <f t="shared" si="0"/>
        <v>3210</v>
      </c>
      <c r="G39" s="8">
        <v>20</v>
      </c>
      <c r="H39" s="9">
        <v>21</v>
      </c>
      <c r="I39" s="9">
        <v>8</v>
      </c>
      <c r="J39" s="9">
        <v>5</v>
      </c>
      <c r="K39" s="9">
        <v>0</v>
      </c>
      <c r="L39" s="9">
        <v>1</v>
      </c>
      <c r="M39" s="10">
        <v>1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1095</v>
      </c>
      <c r="D40" s="7">
        <v>1270</v>
      </c>
      <c r="E40" s="7">
        <v>1393</v>
      </c>
      <c r="F40" s="7">
        <f t="shared" si="0"/>
        <v>2663</v>
      </c>
      <c r="G40" s="8">
        <v>17</v>
      </c>
      <c r="H40" s="9">
        <v>16</v>
      </c>
      <c r="I40" s="9">
        <v>4</v>
      </c>
      <c r="J40" s="9">
        <v>4</v>
      </c>
      <c r="K40" s="9">
        <v>0</v>
      </c>
      <c r="L40" s="9">
        <v>1</v>
      </c>
      <c r="M40" s="10">
        <v>0</v>
      </c>
      <c r="N40" s="11">
        <v>1</v>
      </c>
    </row>
    <row r="41" spans="1:14" ht="19.8" x14ac:dyDescent="0.4">
      <c r="A41" s="6" t="s">
        <v>43</v>
      </c>
      <c r="B41" s="7">
        <v>19</v>
      </c>
      <c r="C41" s="7">
        <v>1326</v>
      </c>
      <c r="D41" s="7">
        <v>1384</v>
      </c>
      <c r="E41" s="7">
        <v>1589</v>
      </c>
      <c r="F41" s="7">
        <f t="shared" si="0"/>
        <v>2973</v>
      </c>
      <c r="G41" s="8">
        <v>34</v>
      </c>
      <c r="H41" s="9">
        <v>31</v>
      </c>
      <c r="I41" s="9">
        <v>10</v>
      </c>
      <c r="J41" s="9">
        <v>4</v>
      </c>
      <c r="K41" s="9">
        <v>2</v>
      </c>
      <c r="L41" s="9">
        <v>1</v>
      </c>
      <c r="M41" s="10">
        <v>2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726</v>
      </c>
      <c r="D42" s="7">
        <v>837</v>
      </c>
      <c r="E42" s="7">
        <v>934</v>
      </c>
      <c r="F42" s="7">
        <f t="shared" si="0"/>
        <v>1771</v>
      </c>
      <c r="G42" s="8">
        <v>10</v>
      </c>
      <c r="H42" s="9">
        <v>10</v>
      </c>
      <c r="I42" s="9">
        <v>1</v>
      </c>
      <c r="J42" s="9">
        <v>0</v>
      </c>
      <c r="K42" s="9">
        <v>0</v>
      </c>
      <c r="L42" s="9">
        <v>3</v>
      </c>
      <c r="M42" s="10">
        <v>2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633</v>
      </c>
      <c r="D43" s="7">
        <v>769</v>
      </c>
      <c r="E43" s="7">
        <v>727</v>
      </c>
      <c r="F43" s="7">
        <f t="shared" si="0"/>
        <v>1496</v>
      </c>
      <c r="G43" s="8">
        <v>1</v>
      </c>
      <c r="H43" s="9">
        <v>6</v>
      </c>
      <c r="I43" s="9">
        <v>2</v>
      </c>
      <c r="J43" s="9">
        <v>6</v>
      </c>
      <c r="K43" s="9">
        <v>1</v>
      </c>
      <c r="L43" s="9">
        <v>1</v>
      </c>
      <c r="M43" s="10">
        <v>0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761</v>
      </c>
      <c r="D44" s="7">
        <v>887</v>
      </c>
      <c r="E44" s="7">
        <v>841</v>
      </c>
      <c r="F44" s="7">
        <f t="shared" si="0"/>
        <v>1728</v>
      </c>
      <c r="G44" s="8">
        <v>2</v>
      </c>
      <c r="H44" s="9">
        <v>9</v>
      </c>
      <c r="I44" s="9">
        <v>1</v>
      </c>
      <c r="J44" s="9">
        <v>4</v>
      </c>
      <c r="K44" s="9">
        <v>0</v>
      </c>
      <c r="L44" s="9">
        <v>4</v>
      </c>
      <c r="M44" s="10">
        <v>0</v>
      </c>
      <c r="N44" s="11">
        <v>1</v>
      </c>
    </row>
    <row r="45" spans="1:14" ht="19.8" x14ac:dyDescent="0.4">
      <c r="A45" s="6" t="s">
        <v>47</v>
      </c>
      <c r="B45" s="7">
        <v>16</v>
      </c>
      <c r="C45" s="7">
        <v>1085</v>
      </c>
      <c r="D45" s="7">
        <v>1087</v>
      </c>
      <c r="E45" s="7">
        <v>1223</v>
      </c>
      <c r="F45" s="7">
        <f t="shared" si="0"/>
        <v>2310</v>
      </c>
      <c r="G45" s="8">
        <v>12</v>
      </c>
      <c r="H45" s="9">
        <v>10</v>
      </c>
      <c r="I45" s="9">
        <v>2</v>
      </c>
      <c r="J45" s="9">
        <v>2</v>
      </c>
      <c r="K45" s="9">
        <v>1</v>
      </c>
      <c r="L45" s="9">
        <v>1</v>
      </c>
      <c r="M45" s="10">
        <v>0</v>
      </c>
      <c r="N45" s="11">
        <v>1</v>
      </c>
    </row>
    <row r="46" spans="1:14" ht="19.8" x14ac:dyDescent="0.4">
      <c r="A46" s="12" t="s">
        <v>48</v>
      </c>
      <c r="B46" s="7">
        <v>22</v>
      </c>
      <c r="C46" s="7">
        <v>1853</v>
      </c>
      <c r="D46" s="7">
        <v>1965</v>
      </c>
      <c r="E46" s="7">
        <v>2090</v>
      </c>
      <c r="F46" s="7">
        <f t="shared" si="0"/>
        <v>4055</v>
      </c>
      <c r="G46" s="8">
        <v>13</v>
      </c>
      <c r="H46" s="9">
        <v>16</v>
      </c>
      <c r="I46" s="9">
        <v>2</v>
      </c>
      <c r="J46" s="9">
        <v>3</v>
      </c>
      <c r="K46" s="9">
        <v>0</v>
      </c>
      <c r="L46" s="9">
        <v>6</v>
      </c>
      <c r="M46" s="10">
        <v>3</v>
      </c>
      <c r="N46" s="11">
        <v>1</v>
      </c>
    </row>
    <row r="47" spans="1:14" ht="19.8" x14ac:dyDescent="0.4">
      <c r="A47" s="6" t="s">
        <v>49</v>
      </c>
      <c r="B47" s="7">
        <v>20</v>
      </c>
      <c r="C47" s="7">
        <v>895</v>
      </c>
      <c r="D47" s="7">
        <v>859</v>
      </c>
      <c r="E47" s="7">
        <v>1009</v>
      </c>
      <c r="F47" s="7">
        <f t="shared" si="0"/>
        <v>1868</v>
      </c>
      <c r="G47" s="8">
        <v>8</v>
      </c>
      <c r="H47" s="9">
        <v>13</v>
      </c>
      <c r="I47" s="9">
        <v>1</v>
      </c>
      <c r="J47" s="9">
        <v>5</v>
      </c>
      <c r="K47" s="9">
        <v>1</v>
      </c>
      <c r="L47" s="9">
        <v>0</v>
      </c>
      <c r="M47" s="10">
        <v>2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855</v>
      </c>
      <c r="D48" s="7">
        <v>967</v>
      </c>
      <c r="E48" s="7">
        <v>1050</v>
      </c>
      <c r="F48" s="7">
        <f t="shared" si="0"/>
        <v>2017</v>
      </c>
      <c r="G48" s="8">
        <v>4</v>
      </c>
      <c r="H48" s="9">
        <v>10</v>
      </c>
      <c r="I48" s="9">
        <v>2</v>
      </c>
      <c r="J48" s="9">
        <v>2</v>
      </c>
      <c r="K48" s="9">
        <v>1</v>
      </c>
      <c r="L48" s="9">
        <v>2</v>
      </c>
      <c r="M48" s="10">
        <v>0</v>
      </c>
      <c r="N48" s="11">
        <v>0</v>
      </c>
    </row>
    <row r="49" spans="1:14" ht="19.8" x14ac:dyDescent="0.4">
      <c r="A49" s="6" t="s">
        <v>51</v>
      </c>
      <c r="B49" s="7">
        <v>30</v>
      </c>
      <c r="C49" s="7">
        <v>1789</v>
      </c>
      <c r="D49" s="7">
        <v>2026</v>
      </c>
      <c r="E49" s="7">
        <v>2199</v>
      </c>
      <c r="F49" s="7">
        <f t="shared" si="0"/>
        <v>4225</v>
      </c>
      <c r="G49" s="8">
        <v>29</v>
      </c>
      <c r="H49" s="9">
        <v>38</v>
      </c>
      <c r="I49" s="9">
        <v>11</v>
      </c>
      <c r="J49" s="9">
        <v>8</v>
      </c>
      <c r="K49" s="9">
        <v>3</v>
      </c>
      <c r="L49" s="9">
        <v>4</v>
      </c>
      <c r="M49" s="10">
        <v>4</v>
      </c>
      <c r="N49" s="11">
        <v>3</v>
      </c>
    </row>
    <row r="50" spans="1:14" ht="19.8" x14ac:dyDescent="0.4">
      <c r="A50" s="12" t="s">
        <v>52</v>
      </c>
      <c r="B50" s="7">
        <v>20</v>
      </c>
      <c r="C50" s="7">
        <v>864</v>
      </c>
      <c r="D50" s="7">
        <v>931</v>
      </c>
      <c r="E50" s="7">
        <v>1076</v>
      </c>
      <c r="F50" s="7">
        <f t="shared" si="0"/>
        <v>2007</v>
      </c>
      <c r="G50" s="8">
        <v>4</v>
      </c>
      <c r="H50" s="9">
        <v>11</v>
      </c>
      <c r="I50" s="9">
        <v>4</v>
      </c>
      <c r="J50" s="9">
        <v>1</v>
      </c>
      <c r="K50" s="9">
        <v>0</v>
      </c>
      <c r="L50" s="9">
        <v>2</v>
      </c>
      <c r="M50" s="10">
        <v>0</v>
      </c>
      <c r="N50" s="11">
        <v>1</v>
      </c>
    </row>
    <row r="51" spans="1:14" ht="19.8" x14ac:dyDescent="0.4">
      <c r="A51" s="6" t="s">
        <v>53</v>
      </c>
      <c r="B51" s="7">
        <v>14</v>
      </c>
      <c r="C51" s="7">
        <v>751</v>
      </c>
      <c r="D51" s="7">
        <v>787</v>
      </c>
      <c r="E51" s="7">
        <v>839</v>
      </c>
      <c r="F51" s="7">
        <f t="shared" si="0"/>
        <v>1626</v>
      </c>
      <c r="G51" s="8">
        <v>10</v>
      </c>
      <c r="H51" s="9">
        <v>6</v>
      </c>
      <c r="I51" s="9">
        <v>9</v>
      </c>
      <c r="J51" s="9">
        <v>8</v>
      </c>
      <c r="K51" s="9">
        <v>1</v>
      </c>
      <c r="L51" s="9">
        <v>2</v>
      </c>
      <c r="M51" s="10">
        <v>3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646</v>
      </c>
      <c r="D52" s="7">
        <v>708</v>
      </c>
      <c r="E52" s="7">
        <v>809</v>
      </c>
      <c r="F52" s="7">
        <f t="shared" si="0"/>
        <v>1517</v>
      </c>
      <c r="G52" s="8">
        <v>2</v>
      </c>
      <c r="H52" s="9">
        <v>3</v>
      </c>
      <c r="I52" s="9">
        <v>1</v>
      </c>
      <c r="J52" s="9">
        <v>1</v>
      </c>
      <c r="K52" s="9">
        <v>0</v>
      </c>
      <c r="L52" s="9">
        <v>3</v>
      </c>
      <c r="M52" s="10">
        <v>1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1224</v>
      </c>
      <c r="D53" s="7">
        <v>1376</v>
      </c>
      <c r="E53" s="7">
        <v>1427</v>
      </c>
      <c r="F53" s="7">
        <f t="shared" si="0"/>
        <v>2803</v>
      </c>
      <c r="G53" s="8">
        <v>44</v>
      </c>
      <c r="H53" s="9">
        <v>12</v>
      </c>
      <c r="I53" s="9">
        <v>22</v>
      </c>
      <c r="J53" s="9">
        <v>4</v>
      </c>
      <c r="K53" s="9">
        <v>1</v>
      </c>
      <c r="L53" s="9">
        <v>4</v>
      </c>
      <c r="M53" s="10">
        <v>2</v>
      </c>
      <c r="N53" s="11">
        <v>1</v>
      </c>
    </row>
    <row r="54" spans="1:14" ht="19.8" x14ac:dyDescent="0.4">
      <c r="A54" s="12" t="s">
        <v>56</v>
      </c>
      <c r="B54" s="7">
        <v>12</v>
      </c>
      <c r="C54" s="7">
        <v>541</v>
      </c>
      <c r="D54" s="7">
        <v>656</v>
      </c>
      <c r="E54" s="7">
        <v>640</v>
      </c>
      <c r="F54" s="7">
        <f t="shared" si="0"/>
        <v>1296</v>
      </c>
      <c r="G54" s="8">
        <v>4</v>
      </c>
      <c r="H54" s="9">
        <v>4</v>
      </c>
      <c r="I54" s="9">
        <v>1</v>
      </c>
      <c r="J54" s="9">
        <v>1</v>
      </c>
      <c r="K54" s="9">
        <v>1</v>
      </c>
      <c r="L54" s="9">
        <v>0</v>
      </c>
      <c r="M54" s="10">
        <v>0</v>
      </c>
      <c r="N54" s="11">
        <v>1</v>
      </c>
    </row>
    <row r="55" spans="1:14" ht="19.8" x14ac:dyDescent="0.4">
      <c r="A55" s="6" t="s">
        <v>57</v>
      </c>
      <c r="B55" s="7">
        <v>14</v>
      </c>
      <c r="C55" s="7">
        <v>472</v>
      </c>
      <c r="D55" s="7">
        <v>541</v>
      </c>
      <c r="E55" s="7">
        <v>568</v>
      </c>
      <c r="F55" s="7">
        <f t="shared" si="0"/>
        <v>1109</v>
      </c>
      <c r="G55" s="8">
        <v>1</v>
      </c>
      <c r="H55" s="9">
        <v>7</v>
      </c>
      <c r="I55" s="9">
        <v>7</v>
      </c>
      <c r="J55" s="9">
        <v>5</v>
      </c>
      <c r="K55" s="9">
        <v>0</v>
      </c>
      <c r="L55" s="9">
        <v>0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852</v>
      </c>
      <c r="D56" s="7">
        <v>1002</v>
      </c>
      <c r="E56" s="7">
        <v>982</v>
      </c>
      <c r="F56" s="7">
        <f t="shared" si="0"/>
        <v>1984</v>
      </c>
      <c r="G56" s="8">
        <v>7</v>
      </c>
      <c r="H56" s="9">
        <v>13</v>
      </c>
      <c r="I56" s="9">
        <v>4</v>
      </c>
      <c r="J56" s="9">
        <v>3</v>
      </c>
      <c r="K56" s="9">
        <v>2</v>
      </c>
      <c r="L56" s="9">
        <v>1</v>
      </c>
      <c r="M56" s="10">
        <v>0</v>
      </c>
      <c r="N56" s="11">
        <v>1</v>
      </c>
    </row>
    <row r="57" spans="1:14" ht="19.8" x14ac:dyDescent="0.4">
      <c r="A57" s="6" t="s">
        <v>59</v>
      </c>
      <c r="B57" s="7">
        <v>22</v>
      </c>
      <c r="C57" s="7">
        <v>909</v>
      </c>
      <c r="D57" s="7">
        <v>1082</v>
      </c>
      <c r="E57" s="7">
        <v>1100</v>
      </c>
      <c r="F57" s="7">
        <f t="shared" si="0"/>
        <v>2182</v>
      </c>
      <c r="G57" s="8">
        <v>8</v>
      </c>
      <c r="H57" s="9">
        <v>4</v>
      </c>
      <c r="I57" s="9">
        <v>1</v>
      </c>
      <c r="J57" s="9">
        <v>2</v>
      </c>
      <c r="K57" s="9">
        <v>1</v>
      </c>
      <c r="L57" s="9">
        <v>1</v>
      </c>
      <c r="M57" s="10">
        <v>1</v>
      </c>
      <c r="N57" s="11">
        <v>0</v>
      </c>
    </row>
    <row r="58" spans="1:14" ht="19.8" x14ac:dyDescent="0.4">
      <c r="A58" s="12" t="s">
        <v>60</v>
      </c>
      <c r="B58" s="7">
        <v>27</v>
      </c>
      <c r="C58" s="7">
        <v>1192</v>
      </c>
      <c r="D58" s="7">
        <v>1400</v>
      </c>
      <c r="E58" s="7">
        <v>1388</v>
      </c>
      <c r="F58" s="7">
        <f t="shared" si="0"/>
        <v>2788</v>
      </c>
      <c r="G58" s="8">
        <v>11</v>
      </c>
      <c r="H58" s="9">
        <v>22</v>
      </c>
      <c r="I58" s="9">
        <v>3</v>
      </c>
      <c r="J58" s="9">
        <v>3</v>
      </c>
      <c r="K58" s="9">
        <v>2</v>
      </c>
      <c r="L58" s="9">
        <v>6</v>
      </c>
      <c r="M58" s="10">
        <v>0</v>
      </c>
      <c r="N58" s="11">
        <v>0</v>
      </c>
    </row>
    <row r="59" spans="1:14" ht="19.8" x14ac:dyDescent="0.4">
      <c r="A59" s="6" t="s">
        <v>61</v>
      </c>
      <c r="B59" s="7">
        <v>35</v>
      </c>
      <c r="C59" s="7">
        <v>1153</v>
      </c>
      <c r="D59" s="7">
        <v>1426</v>
      </c>
      <c r="E59" s="7">
        <v>1387</v>
      </c>
      <c r="F59" s="7">
        <f t="shared" si="0"/>
        <v>2813</v>
      </c>
      <c r="G59" s="8">
        <v>3</v>
      </c>
      <c r="H59" s="9">
        <v>19</v>
      </c>
      <c r="I59" s="9">
        <v>4</v>
      </c>
      <c r="J59" s="9">
        <v>8</v>
      </c>
      <c r="K59" s="9">
        <v>0</v>
      </c>
      <c r="L59" s="9">
        <v>3</v>
      </c>
      <c r="M59" s="10">
        <v>0</v>
      </c>
      <c r="N59" s="11">
        <v>0</v>
      </c>
    </row>
    <row r="60" spans="1:14" ht="19.8" x14ac:dyDescent="0.4">
      <c r="A60" s="12" t="s">
        <v>62</v>
      </c>
      <c r="B60" s="7">
        <v>15</v>
      </c>
      <c r="C60" s="7">
        <v>1163</v>
      </c>
      <c r="D60" s="7">
        <v>1331</v>
      </c>
      <c r="E60" s="7">
        <v>1465</v>
      </c>
      <c r="F60" s="7">
        <f t="shared" si="0"/>
        <v>2796</v>
      </c>
      <c r="G60" s="8">
        <v>14</v>
      </c>
      <c r="H60" s="9">
        <v>14</v>
      </c>
      <c r="I60" s="9">
        <v>1</v>
      </c>
      <c r="J60" s="9">
        <v>3</v>
      </c>
      <c r="K60" s="9">
        <v>1</v>
      </c>
      <c r="L60" s="9">
        <v>2</v>
      </c>
      <c r="M60" s="10">
        <v>0</v>
      </c>
      <c r="N60" s="11">
        <v>0</v>
      </c>
    </row>
    <row r="61" spans="1:14" ht="19.8" x14ac:dyDescent="0.4">
      <c r="A61" s="6" t="s">
        <v>63</v>
      </c>
      <c r="B61" s="7">
        <v>16</v>
      </c>
      <c r="C61" s="7">
        <v>841</v>
      </c>
      <c r="D61" s="7">
        <v>922</v>
      </c>
      <c r="E61" s="7">
        <v>956</v>
      </c>
      <c r="F61" s="7">
        <f t="shared" si="0"/>
        <v>1878</v>
      </c>
      <c r="G61" s="8">
        <v>13</v>
      </c>
      <c r="H61" s="9">
        <v>6</v>
      </c>
      <c r="I61" s="9">
        <v>2</v>
      </c>
      <c r="J61" s="9">
        <v>4</v>
      </c>
      <c r="K61" s="9">
        <v>1</v>
      </c>
      <c r="L61" s="9">
        <v>2</v>
      </c>
      <c r="M61" s="10">
        <v>0</v>
      </c>
      <c r="N61" s="11">
        <v>0</v>
      </c>
    </row>
    <row r="62" spans="1:14" ht="19.8" x14ac:dyDescent="0.4">
      <c r="A62" s="12" t="s">
        <v>64</v>
      </c>
      <c r="B62" s="7">
        <v>16</v>
      </c>
      <c r="C62" s="7">
        <v>1040</v>
      </c>
      <c r="D62" s="7">
        <v>1119</v>
      </c>
      <c r="E62" s="7">
        <v>1154</v>
      </c>
      <c r="F62" s="7">
        <f t="shared" si="0"/>
        <v>2273</v>
      </c>
      <c r="G62" s="8">
        <v>13</v>
      </c>
      <c r="H62" s="9">
        <v>10</v>
      </c>
      <c r="I62" s="9">
        <v>9</v>
      </c>
      <c r="J62" s="9">
        <v>5</v>
      </c>
      <c r="K62" s="9">
        <v>2</v>
      </c>
      <c r="L62" s="9">
        <v>4</v>
      </c>
      <c r="M62" s="10">
        <v>2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1265</v>
      </c>
      <c r="D63" s="7">
        <v>1204</v>
      </c>
      <c r="E63" s="7">
        <v>1351</v>
      </c>
      <c r="F63" s="7">
        <f t="shared" si="0"/>
        <v>2555</v>
      </c>
      <c r="G63" s="8">
        <v>11</v>
      </c>
      <c r="H63" s="9">
        <v>12</v>
      </c>
      <c r="I63" s="9">
        <v>1</v>
      </c>
      <c r="J63" s="9">
        <v>6</v>
      </c>
      <c r="K63" s="9">
        <v>0</v>
      </c>
      <c r="L63" s="9">
        <v>4</v>
      </c>
      <c r="M63" s="10">
        <v>2</v>
      </c>
      <c r="N63" s="11">
        <v>0</v>
      </c>
    </row>
    <row r="64" spans="1:14" ht="19.8" x14ac:dyDescent="0.4">
      <c r="A64" s="12" t="s">
        <v>66</v>
      </c>
      <c r="B64" s="7">
        <v>21</v>
      </c>
      <c r="C64" s="7">
        <v>1376</v>
      </c>
      <c r="D64" s="7">
        <v>1383</v>
      </c>
      <c r="E64" s="7">
        <v>1540</v>
      </c>
      <c r="F64" s="7">
        <f t="shared" si="0"/>
        <v>2923</v>
      </c>
      <c r="G64" s="8">
        <v>7</v>
      </c>
      <c r="H64" s="9">
        <v>4</v>
      </c>
      <c r="I64" s="9">
        <v>2</v>
      </c>
      <c r="J64" s="9">
        <v>2</v>
      </c>
      <c r="K64" s="9">
        <v>1</v>
      </c>
      <c r="L64" s="9">
        <v>1</v>
      </c>
      <c r="M64" s="10">
        <v>2</v>
      </c>
      <c r="N64" s="11">
        <v>0</v>
      </c>
    </row>
    <row r="65" spans="1:14" ht="19.8" x14ac:dyDescent="0.4">
      <c r="A65" s="6" t="s">
        <v>67</v>
      </c>
      <c r="B65" s="7">
        <v>25</v>
      </c>
      <c r="C65" s="7">
        <v>2502</v>
      </c>
      <c r="D65" s="7">
        <v>2543</v>
      </c>
      <c r="E65" s="7">
        <v>2961</v>
      </c>
      <c r="F65" s="7">
        <f t="shared" si="0"/>
        <v>5504</v>
      </c>
      <c r="G65" s="8">
        <v>12</v>
      </c>
      <c r="H65" s="9">
        <v>29</v>
      </c>
      <c r="I65" s="9">
        <v>3</v>
      </c>
      <c r="J65" s="9">
        <v>12</v>
      </c>
      <c r="K65" s="9">
        <v>3</v>
      </c>
      <c r="L65" s="9">
        <v>5</v>
      </c>
      <c r="M65" s="10">
        <v>2</v>
      </c>
      <c r="N65" s="11">
        <v>0</v>
      </c>
    </row>
    <row r="66" spans="1:14" ht="19.8" x14ac:dyDescent="0.4">
      <c r="A66" s="12" t="s">
        <v>68</v>
      </c>
      <c r="B66" s="7">
        <v>31</v>
      </c>
      <c r="C66" s="7">
        <v>1745</v>
      </c>
      <c r="D66" s="7">
        <v>1851</v>
      </c>
      <c r="E66" s="7">
        <v>1980</v>
      </c>
      <c r="F66" s="7">
        <f t="shared" si="0"/>
        <v>3831</v>
      </c>
      <c r="G66" s="8">
        <v>15</v>
      </c>
      <c r="H66" s="9">
        <v>30</v>
      </c>
      <c r="I66" s="9">
        <v>1</v>
      </c>
      <c r="J66" s="9">
        <v>6</v>
      </c>
      <c r="K66" s="9">
        <v>6</v>
      </c>
      <c r="L66" s="9">
        <v>4</v>
      </c>
      <c r="M66" s="10">
        <v>2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1690</v>
      </c>
      <c r="D67" s="7">
        <v>1817</v>
      </c>
      <c r="E67" s="7">
        <v>1971</v>
      </c>
      <c r="F67" s="7">
        <f t="shared" si="0"/>
        <v>3788</v>
      </c>
      <c r="G67" s="8">
        <v>9</v>
      </c>
      <c r="H67" s="9">
        <v>15</v>
      </c>
      <c r="I67" s="9">
        <v>5</v>
      </c>
      <c r="J67" s="9">
        <v>4</v>
      </c>
      <c r="K67" s="9">
        <v>0</v>
      </c>
      <c r="L67" s="9">
        <v>2</v>
      </c>
      <c r="M67" s="10">
        <v>0</v>
      </c>
      <c r="N67" s="11">
        <v>0</v>
      </c>
    </row>
    <row r="68" spans="1:14" ht="19.8" x14ac:dyDescent="0.4">
      <c r="A68" s="12" t="s">
        <v>70</v>
      </c>
      <c r="B68" s="7">
        <v>25</v>
      </c>
      <c r="C68" s="7">
        <v>1912</v>
      </c>
      <c r="D68" s="7">
        <v>2100</v>
      </c>
      <c r="E68" s="7">
        <v>2412</v>
      </c>
      <c r="F68" s="7">
        <f t="shared" si="0"/>
        <v>4512</v>
      </c>
      <c r="G68" s="8">
        <v>26</v>
      </c>
      <c r="H68" s="9">
        <v>24</v>
      </c>
      <c r="I68" s="9">
        <v>2</v>
      </c>
      <c r="J68" s="9">
        <v>4</v>
      </c>
      <c r="K68" s="9">
        <v>4</v>
      </c>
      <c r="L68" s="9">
        <v>1</v>
      </c>
      <c r="M68" s="10">
        <v>3</v>
      </c>
      <c r="N68" s="11">
        <v>0</v>
      </c>
    </row>
    <row r="69" spans="1:14" ht="19.8" x14ac:dyDescent="0.4">
      <c r="A69" s="6" t="s">
        <v>71</v>
      </c>
      <c r="B69" s="7">
        <v>15</v>
      </c>
      <c r="C69" s="7">
        <v>1081</v>
      </c>
      <c r="D69" s="7">
        <v>1384</v>
      </c>
      <c r="E69" s="7">
        <v>1320</v>
      </c>
      <c r="F69" s="7">
        <f t="shared" si="0"/>
        <v>2704</v>
      </c>
      <c r="G69" s="8">
        <v>7</v>
      </c>
      <c r="H69" s="9">
        <v>11</v>
      </c>
      <c r="I69" s="9">
        <v>1</v>
      </c>
      <c r="J69" s="9">
        <v>2</v>
      </c>
      <c r="K69" s="9">
        <v>2</v>
      </c>
      <c r="L69" s="9">
        <v>2</v>
      </c>
      <c r="M69" s="10">
        <v>1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1148</v>
      </c>
      <c r="D70" s="7">
        <v>1284</v>
      </c>
      <c r="E70" s="7">
        <v>1389</v>
      </c>
      <c r="F70" s="7">
        <f>SUM(D70:E70)</f>
        <v>2673</v>
      </c>
      <c r="G70" s="8">
        <v>9</v>
      </c>
      <c r="H70" s="9">
        <v>13</v>
      </c>
      <c r="I70" s="9">
        <v>5</v>
      </c>
      <c r="J70" s="9">
        <v>1</v>
      </c>
      <c r="K70" s="9">
        <v>2</v>
      </c>
      <c r="L70" s="9">
        <v>0</v>
      </c>
      <c r="M70" s="10">
        <v>1</v>
      </c>
      <c r="N70" s="11">
        <v>3</v>
      </c>
    </row>
    <row r="71" spans="1:14" ht="19.8" x14ac:dyDescent="0.4">
      <c r="A71" s="6" t="s">
        <v>73</v>
      </c>
      <c r="B71" s="7">
        <v>23</v>
      </c>
      <c r="C71" s="7">
        <v>1622</v>
      </c>
      <c r="D71" s="7">
        <v>1906</v>
      </c>
      <c r="E71" s="7">
        <v>2133</v>
      </c>
      <c r="F71" s="7">
        <f>SUM(D71:E71)</f>
        <v>4039</v>
      </c>
      <c r="G71" s="8">
        <v>16</v>
      </c>
      <c r="H71" s="9">
        <v>26</v>
      </c>
      <c r="I71" s="9">
        <v>0</v>
      </c>
      <c r="J71" s="9">
        <v>3</v>
      </c>
      <c r="K71" s="9">
        <v>3</v>
      </c>
      <c r="L71" s="9">
        <v>2</v>
      </c>
      <c r="M71" s="10">
        <v>0</v>
      </c>
      <c r="N71" s="11">
        <v>2</v>
      </c>
    </row>
    <row r="72" spans="1:14" ht="19.8" x14ac:dyDescent="0.4">
      <c r="A72" s="12" t="s">
        <v>74</v>
      </c>
      <c r="B72" s="7">
        <v>12</v>
      </c>
      <c r="C72" s="7">
        <v>824</v>
      </c>
      <c r="D72" s="7">
        <v>1093</v>
      </c>
      <c r="E72" s="7">
        <v>1079</v>
      </c>
      <c r="F72" s="7">
        <f>SUM(D72:E72)</f>
        <v>2172</v>
      </c>
      <c r="G72" s="8">
        <v>2</v>
      </c>
      <c r="H72" s="9">
        <v>12</v>
      </c>
      <c r="I72" s="9">
        <v>0</v>
      </c>
      <c r="J72" s="9">
        <v>0</v>
      </c>
      <c r="K72" s="9">
        <v>2</v>
      </c>
      <c r="L72" s="9">
        <v>0</v>
      </c>
      <c r="M72" s="10">
        <v>3</v>
      </c>
      <c r="N72" s="11">
        <v>2</v>
      </c>
    </row>
    <row r="73" spans="1:14" ht="19.8" x14ac:dyDescent="0.4">
      <c r="A73" s="6" t="s">
        <v>75</v>
      </c>
      <c r="B73" s="7">
        <v>19</v>
      </c>
      <c r="C73" s="7">
        <v>940</v>
      </c>
      <c r="D73" s="7">
        <v>1001</v>
      </c>
      <c r="E73" s="7">
        <v>1051</v>
      </c>
      <c r="F73" s="7">
        <f>SUM(D73:E73)</f>
        <v>2052</v>
      </c>
      <c r="G73" s="8">
        <v>8</v>
      </c>
      <c r="H73" s="9">
        <v>12</v>
      </c>
      <c r="I73" s="9">
        <v>4</v>
      </c>
      <c r="J73" s="9">
        <v>3</v>
      </c>
      <c r="K73" s="9">
        <v>0</v>
      </c>
      <c r="L73" s="9">
        <v>2</v>
      </c>
      <c r="M73" s="10">
        <v>1</v>
      </c>
      <c r="N73" s="11">
        <v>0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73148</v>
      </c>
      <c r="D74" s="7">
        <f t="shared" si="1"/>
        <v>78520</v>
      </c>
      <c r="E74" s="7">
        <f t="shared" si="1"/>
        <v>85768</v>
      </c>
      <c r="F74" s="7">
        <f t="shared" si="1"/>
        <v>164288</v>
      </c>
      <c r="G74" s="7">
        <f t="shared" si="1"/>
        <v>748</v>
      </c>
      <c r="H74" s="7">
        <f t="shared" si="1"/>
        <v>972</v>
      </c>
      <c r="I74" s="7">
        <f t="shared" si="1"/>
        <v>290</v>
      </c>
      <c r="J74" s="7">
        <f t="shared" si="1"/>
        <v>290</v>
      </c>
      <c r="K74" s="7">
        <f>SUM(K5:K73)</f>
        <v>72</v>
      </c>
      <c r="L74" s="7">
        <f>SUM(L5:L73)</f>
        <v>132</v>
      </c>
      <c r="M74" s="13">
        <f>SUM(M5:M73)</f>
        <v>73</v>
      </c>
      <c r="N74" s="14">
        <f>SUM(N5:N73)</f>
        <v>25</v>
      </c>
    </row>
    <row r="75" spans="1:14" s="18" customFormat="1" ht="26.25" customHeight="1" x14ac:dyDescent="0.3">
      <c r="A75" s="95" t="s">
        <v>77</v>
      </c>
      <c r="B75" s="96"/>
      <c r="C75" s="15">
        <f>C74</f>
        <v>73148</v>
      </c>
      <c r="D75" s="15" t="s">
        <v>78</v>
      </c>
      <c r="E75" s="15" t="s">
        <v>79</v>
      </c>
      <c r="F75" s="15"/>
      <c r="G75" s="15">
        <f>F74</f>
        <v>164288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2502</v>
      </c>
      <c r="F76" s="22">
        <f>MAX(F5:F73)</f>
        <v>5504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28" t="str">
        <f ca="1">INDIRECT(H77,TRUE)</f>
        <v>城西</v>
      </c>
      <c r="D77" s="29" t="s">
        <v>85</v>
      </c>
      <c r="E77" s="30">
        <f>MIN(C5:C73)</f>
        <v>251</v>
      </c>
      <c r="F77" s="31">
        <f>MIN(F5:F73)</f>
        <v>557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750</v>
      </c>
      <c r="D78" s="103" t="s">
        <v>80</v>
      </c>
      <c r="E78" s="32" t="s">
        <v>87</v>
      </c>
      <c r="F78" s="32"/>
      <c r="G78" s="32">
        <v>378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372</v>
      </c>
      <c r="H79" s="37" t="s">
        <v>89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72</v>
      </c>
      <c r="D80" s="15" t="s">
        <v>91</v>
      </c>
      <c r="E80" s="108" t="s">
        <v>111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132</v>
      </c>
      <c r="D81" s="15" t="s">
        <v>91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93</v>
      </c>
      <c r="B82" s="96"/>
      <c r="C82" s="15">
        <f>M74</f>
        <v>73</v>
      </c>
      <c r="D82" s="15" t="s">
        <v>94</v>
      </c>
      <c r="E82" s="15" t="s">
        <v>112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25</v>
      </c>
      <c r="D83" s="15" t="s">
        <v>95</v>
      </c>
      <c r="E83" s="15" t="s">
        <v>113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748</v>
      </c>
      <c r="D84" s="50" t="s">
        <v>96</v>
      </c>
      <c r="E84" s="15" t="s">
        <v>137</v>
      </c>
      <c r="F84" s="15"/>
      <c r="G84" s="15">
        <f>H74</f>
        <v>972</v>
      </c>
      <c r="H84" s="50" t="s">
        <v>91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">
        <v>107</v>
      </c>
      <c r="B85" s="93"/>
      <c r="C85" s="51">
        <v>13</v>
      </c>
      <c r="D85" s="52" t="s">
        <v>97</v>
      </c>
      <c r="E85" s="53">
        <v>158</v>
      </c>
      <c r="F85" s="54" t="s">
        <v>108</v>
      </c>
      <c r="G85" s="53">
        <v>126</v>
      </c>
      <c r="H85" s="55"/>
      <c r="I85" s="93" t="s">
        <v>109</v>
      </c>
      <c r="J85" s="93"/>
      <c r="K85" s="53">
        <v>284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A86:D86"/>
    <mergeCell ref="I85:J85"/>
    <mergeCell ref="A1:N1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  <mergeCell ref="K3:K4"/>
    <mergeCell ref="L3:L4"/>
    <mergeCell ref="M3:M4"/>
    <mergeCell ref="N3:N4"/>
    <mergeCell ref="A75:B75"/>
    <mergeCell ref="A76:B76"/>
    <mergeCell ref="K2:N2"/>
    <mergeCell ref="A3:A4"/>
    <mergeCell ref="B3:B4"/>
    <mergeCell ref="C3:C4"/>
    <mergeCell ref="D3:F3"/>
    <mergeCell ref="G3:G4"/>
    <mergeCell ref="H3:H4"/>
    <mergeCell ref="I3:I4"/>
    <mergeCell ref="J3:J4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19" zoomScaleNormal="119" workbookViewId="0">
      <pane ySplit="4" topLeftCell="A80" activePane="bottomLeft" state="frozen"/>
      <selection pane="bottomLeft" activeCell="H84" sqref="H84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153</v>
      </c>
      <c r="L2" s="117"/>
      <c r="M2" s="117"/>
      <c r="N2" s="118"/>
    </row>
    <row r="3" spans="1:14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4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4" ht="19.8" x14ac:dyDescent="0.4">
      <c r="A5" s="6" t="s">
        <v>7</v>
      </c>
      <c r="B5" s="7">
        <v>6</v>
      </c>
      <c r="C5" s="7">
        <v>353</v>
      </c>
      <c r="D5" s="7">
        <v>322</v>
      </c>
      <c r="E5" s="7">
        <v>372</v>
      </c>
      <c r="F5" s="7">
        <f>SUM(D5:E5)</f>
        <v>694</v>
      </c>
      <c r="G5" s="8">
        <v>1</v>
      </c>
      <c r="H5" s="9">
        <v>2</v>
      </c>
      <c r="I5" s="9">
        <v>0</v>
      </c>
      <c r="J5" s="9">
        <v>0</v>
      </c>
      <c r="K5" s="9">
        <v>0</v>
      </c>
      <c r="L5" s="9">
        <v>0</v>
      </c>
      <c r="M5" s="10">
        <v>2</v>
      </c>
      <c r="N5" s="11">
        <v>0</v>
      </c>
    </row>
    <row r="6" spans="1:14" ht="19.8" x14ac:dyDescent="0.4">
      <c r="A6" s="12" t="s">
        <v>8</v>
      </c>
      <c r="B6" s="7">
        <v>14</v>
      </c>
      <c r="C6" s="7">
        <v>850</v>
      </c>
      <c r="D6" s="7">
        <v>741</v>
      </c>
      <c r="E6" s="7">
        <v>869</v>
      </c>
      <c r="F6" s="7">
        <f t="shared" ref="F6:F69" si="0">SUM(D6:E6)</f>
        <v>1610</v>
      </c>
      <c r="G6" s="8">
        <v>14</v>
      </c>
      <c r="H6" s="9">
        <v>1</v>
      </c>
      <c r="I6" s="9">
        <v>0</v>
      </c>
      <c r="J6" s="9">
        <v>1</v>
      </c>
      <c r="K6" s="9">
        <v>1</v>
      </c>
      <c r="L6" s="9">
        <v>2</v>
      </c>
      <c r="M6" s="10">
        <v>0</v>
      </c>
      <c r="N6" s="11">
        <v>0</v>
      </c>
    </row>
    <row r="7" spans="1:14" ht="19.8" x14ac:dyDescent="0.4">
      <c r="A7" s="6" t="s">
        <v>9</v>
      </c>
      <c r="B7" s="7">
        <v>13</v>
      </c>
      <c r="C7" s="7">
        <v>569</v>
      </c>
      <c r="D7" s="7">
        <v>611</v>
      </c>
      <c r="E7" s="7">
        <v>628</v>
      </c>
      <c r="F7" s="7">
        <f t="shared" si="0"/>
        <v>1239</v>
      </c>
      <c r="G7" s="8">
        <v>4</v>
      </c>
      <c r="H7" s="9">
        <v>6</v>
      </c>
      <c r="I7" s="9">
        <v>4</v>
      </c>
      <c r="J7" s="9">
        <v>5</v>
      </c>
      <c r="K7" s="9">
        <v>2</v>
      </c>
      <c r="L7" s="9">
        <v>3</v>
      </c>
      <c r="M7" s="10">
        <v>1</v>
      </c>
      <c r="N7" s="11">
        <v>0</v>
      </c>
    </row>
    <row r="8" spans="1:14" ht="19.8" x14ac:dyDescent="0.4">
      <c r="A8" s="12" t="s">
        <v>10</v>
      </c>
      <c r="B8" s="7">
        <v>10</v>
      </c>
      <c r="C8" s="7">
        <v>820</v>
      </c>
      <c r="D8" s="7">
        <v>812</v>
      </c>
      <c r="E8" s="7">
        <v>911</v>
      </c>
      <c r="F8" s="7">
        <f t="shared" si="0"/>
        <v>1723</v>
      </c>
      <c r="G8" s="8">
        <v>9</v>
      </c>
      <c r="H8" s="9">
        <v>6</v>
      </c>
      <c r="I8" s="9">
        <v>1</v>
      </c>
      <c r="J8" s="9">
        <v>0</v>
      </c>
      <c r="K8" s="9">
        <v>0</v>
      </c>
      <c r="L8" s="9">
        <v>0</v>
      </c>
      <c r="M8" s="10">
        <v>2</v>
      </c>
      <c r="N8" s="11">
        <v>0</v>
      </c>
    </row>
    <row r="9" spans="1:14" ht="19.8" x14ac:dyDescent="0.4">
      <c r="A9" s="6" t="s">
        <v>11</v>
      </c>
      <c r="B9" s="7">
        <v>7</v>
      </c>
      <c r="C9" s="7">
        <v>752</v>
      </c>
      <c r="D9" s="7">
        <v>685</v>
      </c>
      <c r="E9" s="7">
        <v>831</v>
      </c>
      <c r="F9" s="7">
        <f t="shared" si="0"/>
        <v>1516</v>
      </c>
      <c r="G9" s="8">
        <v>14</v>
      </c>
      <c r="H9" s="9">
        <v>4</v>
      </c>
      <c r="I9" s="9">
        <v>0</v>
      </c>
      <c r="J9" s="9">
        <v>2</v>
      </c>
      <c r="K9" s="9">
        <v>1</v>
      </c>
      <c r="L9" s="9">
        <v>0</v>
      </c>
      <c r="M9" s="10">
        <v>1</v>
      </c>
      <c r="N9" s="11">
        <v>0</v>
      </c>
    </row>
    <row r="10" spans="1:14" ht="19.8" x14ac:dyDescent="0.4">
      <c r="A10" s="12" t="s">
        <v>12</v>
      </c>
      <c r="B10" s="7">
        <v>11</v>
      </c>
      <c r="C10" s="7">
        <v>710</v>
      </c>
      <c r="D10" s="7">
        <v>697</v>
      </c>
      <c r="E10" s="7">
        <v>753</v>
      </c>
      <c r="F10" s="7">
        <f t="shared" si="0"/>
        <v>1450</v>
      </c>
      <c r="G10" s="8">
        <v>12</v>
      </c>
      <c r="H10" s="9">
        <v>5</v>
      </c>
      <c r="I10" s="9">
        <v>1</v>
      </c>
      <c r="J10" s="9">
        <v>0</v>
      </c>
      <c r="K10" s="9">
        <v>0</v>
      </c>
      <c r="L10" s="9">
        <v>2</v>
      </c>
      <c r="M10" s="10">
        <v>0</v>
      </c>
      <c r="N10" s="11">
        <v>0</v>
      </c>
    </row>
    <row r="11" spans="1:14" ht="19.8" x14ac:dyDescent="0.4">
      <c r="A11" s="6" t="s">
        <v>13</v>
      </c>
      <c r="B11" s="7">
        <v>13</v>
      </c>
      <c r="C11" s="7">
        <v>840</v>
      </c>
      <c r="D11" s="7">
        <v>813</v>
      </c>
      <c r="E11" s="7">
        <v>929</v>
      </c>
      <c r="F11" s="7">
        <f t="shared" si="0"/>
        <v>1742</v>
      </c>
      <c r="G11" s="8">
        <v>10</v>
      </c>
      <c r="H11" s="9">
        <v>1</v>
      </c>
      <c r="I11" s="9">
        <v>3</v>
      </c>
      <c r="J11" s="9">
        <v>4</v>
      </c>
      <c r="K11" s="9">
        <v>2</v>
      </c>
      <c r="L11" s="9">
        <v>0</v>
      </c>
      <c r="M11" s="10">
        <v>1</v>
      </c>
      <c r="N11" s="11">
        <v>0</v>
      </c>
    </row>
    <row r="12" spans="1:14" ht="19.8" x14ac:dyDescent="0.4">
      <c r="A12" s="12" t="s">
        <v>14</v>
      </c>
      <c r="B12" s="7">
        <v>8</v>
      </c>
      <c r="C12" s="7">
        <v>252</v>
      </c>
      <c r="D12" s="7">
        <v>262</v>
      </c>
      <c r="E12" s="7">
        <v>295</v>
      </c>
      <c r="F12" s="7">
        <f t="shared" si="0"/>
        <v>557</v>
      </c>
      <c r="G12" s="8">
        <v>4</v>
      </c>
      <c r="H12" s="9">
        <v>0</v>
      </c>
      <c r="I12" s="9">
        <v>0</v>
      </c>
      <c r="J12" s="9">
        <v>4</v>
      </c>
      <c r="K12" s="9">
        <v>0</v>
      </c>
      <c r="L12" s="9">
        <v>2</v>
      </c>
      <c r="M12" s="10">
        <v>0</v>
      </c>
      <c r="N12" s="11">
        <v>0</v>
      </c>
    </row>
    <row r="13" spans="1:14" ht="19.8" x14ac:dyDescent="0.4">
      <c r="A13" s="6" t="s">
        <v>15</v>
      </c>
      <c r="B13" s="7">
        <v>14</v>
      </c>
      <c r="C13" s="7">
        <v>1029</v>
      </c>
      <c r="D13" s="7">
        <v>964</v>
      </c>
      <c r="E13" s="7">
        <v>1065</v>
      </c>
      <c r="F13" s="7">
        <f t="shared" si="0"/>
        <v>2029</v>
      </c>
      <c r="G13" s="8">
        <v>6</v>
      </c>
      <c r="H13" s="9">
        <v>10</v>
      </c>
      <c r="I13" s="9">
        <v>3</v>
      </c>
      <c r="J13" s="9">
        <v>3</v>
      </c>
      <c r="K13" s="9">
        <v>0</v>
      </c>
      <c r="L13" s="9">
        <v>0</v>
      </c>
      <c r="M13" s="10">
        <v>2</v>
      </c>
      <c r="N13" s="11">
        <v>0</v>
      </c>
    </row>
    <row r="14" spans="1:14" ht="19.8" x14ac:dyDescent="0.4">
      <c r="A14" s="12" t="s">
        <v>16</v>
      </c>
      <c r="B14" s="7">
        <v>19</v>
      </c>
      <c r="C14" s="7">
        <v>2200</v>
      </c>
      <c r="D14" s="7">
        <v>1922</v>
      </c>
      <c r="E14" s="7">
        <v>2193</v>
      </c>
      <c r="F14" s="7">
        <f t="shared" si="0"/>
        <v>4115</v>
      </c>
      <c r="G14" s="8">
        <v>35</v>
      </c>
      <c r="H14" s="9">
        <v>25</v>
      </c>
      <c r="I14" s="9">
        <v>3</v>
      </c>
      <c r="J14" s="9">
        <v>5</v>
      </c>
      <c r="K14" s="9">
        <v>2</v>
      </c>
      <c r="L14" s="9">
        <v>1</v>
      </c>
      <c r="M14" s="10">
        <v>1</v>
      </c>
      <c r="N14" s="11">
        <v>1</v>
      </c>
    </row>
    <row r="15" spans="1:14" ht="19.8" x14ac:dyDescent="0.4">
      <c r="A15" s="6" t="s">
        <v>17</v>
      </c>
      <c r="B15" s="7">
        <v>10</v>
      </c>
      <c r="C15" s="7">
        <v>443</v>
      </c>
      <c r="D15" s="7">
        <v>488</v>
      </c>
      <c r="E15" s="7">
        <v>505</v>
      </c>
      <c r="F15" s="7">
        <f t="shared" si="0"/>
        <v>993</v>
      </c>
      <c r="G15" s="8">
        <v>2</v>
      </c>
      <c r="H15" s="9">
        <v>2</v>
      </c>
      <c r="I15" s="9">
        <v>0</v>
      </c>
      <c r="J15" s="9">
        <v>1</v>
      </c>
      <c r="K15" s="9">
        <v>0</v>
      </c>
      <c r="L15" s="9">
        <v>0</v>
      </c>
      <c r="M15" s="10">
        <v>1</v>
      </c>
      <c r="N15" s="11">
        <v>0</v>
      </c>
    </row>
    <row r="16" spans="1:14" ht="19.8" x14ac:dyDescent="0.4">
      <c r="A16" s="12" t="s">
        <v>18</v>
      </c>
      <c r="B16" s="7">
        <v>15</v>
      </c>
      <c r="C16" s="7">
        <v>681</v>
      </c>
      <c r="D16" s="7">
        <v>673</v>
      </c>
      <c r="E16" s="7">
        <v>701</v>
      </c>
      <c r="F16" s="7">
        <f t="shared" si="0"/>
        <v>1374</v>
      </c>
      <c r="G16" s="8">
        <v>6</v>
      </c>
      <c r="H16" s="9">
        <v>2</v>
      </c>
      <c r="I16" s="9">
        <v>4</v>
      </c>
      <c r="J16" s="9">
        <v>0</v>
      </c>
      <c r="K16" s="9">
        <v>0</v>
      </c>
      <c r="L16" s="9">
        <v>3</v>
      </c>
      <c r="M16" s="10">
        <v>1</v>
      </c>
      <c r="N16" s="11">
        <v>0</v>
      </c>
    </row>
    <row r="17" spans="1:14" ht="19.8" x14ac:dyDescent="0.4">
      <c r="A17" s="6" t="s">
        <v>19</v>
      </c>
      <c r="B17" s="7">
        <v>18</v>
      </c>
      <c r="C17" s="7">
        <v>917</v>
      </c>
      <c r="D17" s="7">
        <v>862</v>
      </c>
      <c r="E17" s="7">
        <v>939</v>
      </c>
      <c r="F17" s="7">
        <f t="shared" si="0"/>
        <v>1801</v>
      </c>
      <c r="G17" s="8">
        <v>8</v>
      </c>
      <c r="H17" s="9">
        <v>7</v>
      </c>
      <c r="I17" s="9">
        <v>2</v>
      </c>
      <c r="J17" s="9">
        <v>0</v>
      </c>
      <c r="K17" s="9">
        <v>1</v>
      </c>
      <c r="L17" s="9">
        <v>1</v>
      </c>
      <c r="M17" s="10">
        <v>0</v>
      </c>
      <c r="N17" s="11">
        <v>0</v>
      </c>
    </row>
    <row r="18" spans="1:14" ht="19.8" x14ac:dyDescent="0.4">
      <c r="A18" s="12" t="s">
        <v>20</v>
      </c>
      <c r="B18" s="7">
        <v>16</v>
      </c>
      <c r="C18" s="7">
        <v>640</v>
      </c>
      <c r="D18" s="7">
        <v>596</v>
      </c>
      <c r="E18" s="7">
        <v>692</v>
      </c>
      <c r="F18" s="7">
        <f t="shared" si="0"/>
        <v>1288</v>
      </c>
      <c r="G18" s="8">
        <v>9</v>
      </c>
      <c r="H18" s="9">
        <v>3</v>
      </c>
      <c r="I18" s="9">
        <v>3</v>
      </c>
      <c r="J18" s="9">
        <v>1</v>
      </c>
      <c r="K18" s="9">
        <v>1</v>
      </c>
      <c r="L18" s="9">
        <v>1</v>
      </c>
      <c r="M18" s="10">
        <v>0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805</v>
      </c>
      <c r="D19" s="7">
        <v>895</v>
      </c>
      <c r="E19" s="7">
        <v>914</v>
      </c>
      <c r="F19" s="7">
        <f t="shared" si="0"/>
        <v>1809</v>
      </c>
      <c r="G19" s="8">
        <v>11</v>
      </c>
      <c r="H19" s="9">
        <v>6</v>
      </c>
      <c r="I19" s="9">
        <v>0</v>
      </c>
      <c r="J19" s="9">
        <v>0</v>
      </c>
      <c r="K19" s="9">
        <v>1</v>
      </c>
      <c r="L19" s="9">
        <v>0</v>
      </c>
      <c r="M19" s="10">
        <v>0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547</v>
      </c>
      <c r="D20" s="7">
        <v>544</v>
      </c>
      <c r="E20" s="7">
        <v>629</v>
      </c>
      <c r="F20" s="7">
        <f t="shared" si="0"/>
        <v>1173</v>
      </c>
      <c r="G20" s="8">
        <v>6</v>
      </c>
      <c r="H20" s="9">
        <v>3</v>
      </c>
      <c r="I20" s="9">
        <v>2</v>
      </c>
      <c r="J20" s="9">
        <v>4</v>
      </c>
      <c r="K20" s="9">
        <v>0</v>
      </c>
      <c r="L20" s="9">
        <v>1</v>
      </c>
      <c r="M20" s="10">
        <v>0</v>
      </c>
      <c r="N20" s="11">
        <v>0</v>
      </c>
    </row>
    <row r="21" spans="1:14" ht="19.8" x14ac:dyDescent="0.4">
      <c r="A21" s="6" t="s">
        <v>23</v>
      </c>
      <c r="B21" s="7">
        <v>25</v>
      </c>
      <c r="C21" s="7">
        <v>1508</v>
      </c>
      <c r="D21" s="7">
        <v>1449</v>
      </c>
      <c r="E21" s="7">
        <v>1703</v>
      </c>
      <c r="F21" s="7">
        <f t="shared" si="0"/>
        <v>3152</v>
      </c>
      <c r="G21" s="8">
        <v>12</v>
      </c>
      <c r="H21" s="9">
        <v>9</v>
      </c>
      <c r="I21" s="9">
        <v>3</v>
      </c>
      <c r="J21" s="9">
        <v>3</v>
      </c>
      <c r="K21" s="9">
        <v>3</v>
      </c>
      <c r="L21" s="9">
        <v>4</v>
      </c>
      <c r="M21" s="10">
        <v>3</v>
      </c>
      <c r="N21" s="11">
        <v>1</v>
      </c>
    </row>
    <row r="22" spans="1:14" ht="19.8" x14ac:dyDescent="0.4">
      <c r="A22" s="12" t="s">
        <v>24</v>
      </c>
      <c r="B22" s="7">
        <v>22</v>
      </c>
      <c r="C22" s="7">
        <v>1043</v>
      </c>
      <c r="D22" s="7">
        <v>1052</v>
      </c>
      <c r="E22" s="7">
        <v>1178</v>
      </c>
      <c r="F22" s="7">
        <f t="shared" si="0"/>
        <v>2230</v>
      </c>
      <c r="G22" s="8">
        <v>6</v>
      </c>
      <c r="H22" s="9">
        <v>12</v>
      </c>
      <c r="I22" s="9">
        <v>1</v>
      </c>
      <c r="J22" s="9">
        <v>1</v>
      </c>
      <c r="K22" s="9">
        <v>1</v>
      </c>
      <c r="L22" s="9">
        <v>3</v>
      </c>
      <c r="M22" s="10">
        <v>1</v>
      </c>
      <c r="N22" s="11">
        <v>0</v>
      </c>
    </row>
    <row r="23" spans="1:14" ht="19.8" x14ac:dyDescent="0.4">
      <c r="A23" s="6" t="s">
        <v>25</v>
      </c>
      <c r="B23" s="7">
        <v>29</v>
      </c>
      <c r="C23" s="7">
        <v>1596</v>
      </c>
      <c r="D23" s="7">
        <v>1537</v>
      </c>
      <c r="E23" s="7">
        <v>1757</v>
      </c>
      <c r="F23" s="7">
        <f t="shared" si="0"/>
        <v>3294</v>
      </c>
      <c r="G23" s="8">
        <v>15</v>
      </c>
      <c r="H23" s="9">
        <v>15</v>
      </c>
      <c r="I23" s="9">
        <v>10</v>
      </c>
      <c r="J23" s="9">
        <v>11</v>
      </c>
      <c r="K23" s="9">
        <v>1</v>
      </c>
      <c r="L23" s="9">
        <v>3</v>
      </c>
      <c r="M23" s="10">
        <v>4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926</v>
      </c>
      <c r="D24" s="7">
        <v>1065</v>
      </c>
      <c r="E24" s="7">
        <v>1088</v>
      </c>
      <c r="F24" s="7">
        <f t="shared" si="0"/>
        <v>2153</v>
      </c>
      <c r="G24" s="8">
        <v>6</v>
      </c>
      <c r="H24" s="9">
        <v>11</v>
      </c>
      <c r="I24" s="9">
        <v>1</v>
      </c>
      <c r="J24" s="9">
        <v>4</v>
      </c>
      <c r="K24" s="9">
        <v>1</v>
      </c>
      <c r="L24" s="9">
        <v>1</v>
      </c>
      <c r="M24" s="10">
        <v>0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1743</v>
      </c>
      <c r="D25" s="7">
        <v>1546</v>
      </c>
      <c r="E25" s="7">
        <v>1320</v>
      </c>
      <c r="F25" s="7">
        <f t="shared" si="0"/>
        <v>2866</v>
      </c>
      <c r="G25" s="8">
        <v>10</v>
      </c>
      <c r="H25" s="9">
        <v>22</v>
      </c>
      <c r="I25" s="9">
        <v>24</v>
      </c>
      <c r="J25" s="9">
        <v>2</v>
      </c>
      <c r="K25" s="9">
        <v>0</v>
      </c>
      <c r="L25" s="9">
        <v>6</v>
      </c>
      <c r="M25" s="10">
        <v>1</v>
      </c>
      <c r="N25" s="11">
        <v>1</v>
      </c>
    </row>
    <row r="26" spans="1:14" ht="19.8" x14ac:dyDescent="0.4">
      <c r="A26" s="12" t="s">
        <v>28</v>
      </c>
      <c r="B26" s="7">
        <v>21</v>
      </c>
      <c r="C26" s="7">
        <v>1795</v>
      </c>
      <c r="D26" s="7">
        <v>1823</v>
      </c>
      <c r="E26" s="7">
        <v>2059</v>
      </c>
      <c r="F26" s="7">
        <f t="shared" si="0"/>
        <v>3882</v>
      </c>
      <c r="G26" s="8">
        <v>25</v>
      </c>
      <c r="H26" s="9">
        <v>8</v>
      </c>
      <c r="I26" s="9">
        <v>12</v>
      </c>
      <c r="J26" s="9">
        <v>7</v>
      </c>
      <c r="K26" s="9">
        <v>3</v>
      </c>
      <c r="L26" s="9">
        <v>3</v>
      </c>
      <c r="M26" s="10">
        <v>0</v>
      </c>
      <c r="N26" s="11">
        <v>0</v>
      </c>
    </row>
    <row r="27" spans="1:14" ht="19.8" x14ac:dyDescent="0.4">
      <c r="A27" s="6" t="s">
        <v>29</v>
      </c>
      <c r="B27" s="7">
        <v>13</v>
      </c>
      <c r="C27" s="7">
        <v>1174</v>
      </c>
      <c r="D27" s="7">
        <v>1336</v>
      </c>
      <c r="E27" s="7">
        <v>1588</v>
      </c>
      <c r="F27" s="7">
        <f t="shared" si="0"/>
        <v>2924</v>
      </c>
      <c r="G27" s="8">
        <v>14</v>
      </c>
      <c r="H27" s="9">
        <v>8</v>
      </c>
      <c r="I27" s="9">
        <v>6</v>
      </c>
      <c r="J27" s="9">
        <v>3</v>
      </c>
      <c r="K27" s="9">
        <v>2</v>
      </c>
      <c r="L27" s="9">
        <v>1</v>
      </c>
      <c r="M27" s="10">
        <v>0</v>
      </c>
      <c r="N27" s="11">
        <v>0</v>
      </c>
    </row>
    <row r="28" spans="1:14" ht="19.8" x14ac:dyDescent="0.4">
      <c r="A28" s="12" t="s">
        <v>30</v>
      </c>
      <c r="B28" s="7">
        <v>16</v>
      </c>
      <c r="C28" s="7">
        <v>1144</v>
      </c>
      <c r="D28" s="7">
        <v>1322</v>
      </c>
      <c r="E28" s="7">
        <v>1617</v>
      </c>
      <c r="F28" s="7">
        <f t="shared" si="0"/>
        <v>2939</v>
      </c>
      <c r="G28" s="8">
        <v>13</v>
      </c>
      <c r="H28" s="9">
        <v>8</v>
      </c>
      <c r="I28" s="9">
        <v>5</v>
      </c>
      <c r="J28" s="9">
        <v>1</v>
      </c>
      <c r="K28" s="9">
        <v>0</v>
      </c>
      <c r="L28" s="9">
        <v>1</v>
      </c>
      <c r="M28" s="10">
        <v>1</v>
      </c>
      <c r="N28" s="11">
        <v>1</v>
      </c>
    </row>
    <row r="29" spans="1:14" ht="19.8" x14ac:dyDescent="0.4">
      <c r="A29" s="6" t="s">
        <v>31</v>
      </c>
      <c r="B29" s="7">
        <v>13</v>
      </c>
      <c r="C29" s="7">
        <v>777</v>
      </c>
      <c r="D29" s="7">
        <v>828</v>
      </c>
      <c r="E29" s="7">
        <v>993</v>
      </c>
      <c r="F29" s="7">
        <f t="shared" si="0"/>
        <v>1821</v>
      </c>
      <c r="G29" s="8">
        <v>10</v>
      </c>
      <c r="H29" s="9">
        <v>7</v>
      </c>
      <c r="I29" s="9">
        <v>1</v>
      </c>
      <c r="J29" s="9">
        <v>2</v>
      </c>
      <c r="K29" s="9">
        <v>1</v>
      </c>
      <c r="L29" s="9">
        <v>0</v>
      </c>
      <c r="M29" s="10">
        <v>1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315</v>
      </c>
      <c r="D30" s="7">
        <v>367</v>
      </c>
      <c r="E30" s="7">
        <v>356</v>
      </c>
      <c r="F30" s="7">
        <f t="shared" si="0"/>
        <v>723</v>
      </c>
      <c r="G30" s="8">
        <v>2</v>
      </c>
      <c r="H30" s="9">
        <v>1</v>
      </c>
      <c r="I30" s="9">
        <v>0</v>
      </c>
      <c r="J30" s="9">
        <v>0</v>
      </c>
      <c r="K30" s="9">
        <v>0</v>
      </c>
      <c r="L30" s="9">
        <v>1</v>
      </c>
      <c r="M30" s="10">
        <v>0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614</v>
      </c>
      <c r="D31" s="7">
        <v>666</v>
      </c>
      <c r="E31" s="7">
        <v>680</v>
      </c>
      <c r="F31" s="7">
        <f t="shared" si="0"/>
        <v>1346</v>
      </c>
      <c r="G31" s="8">
        <v>15</v>
      </c>
      <c r="H31" s="9">
        <v>3</v>
      </c>
      <c r="I31" s="9">
        <v>0</v>
      </c>
      <c r="J31" s="9">
        <v>1</v>
      </c>
      <c r="K31" s="9">
        <v>2</v>
      </c>
      <c r="L31" s="9">
        <v>2</v>
      </c>
      <c r="M31" s="10">
        <v>0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1209</v>
      </c>
      <c r="D32" s="7">
        <v>1344</v>
      </c>
      <c r="E32" s="7">
        <v>1476</v>
      </c>
      <c r="F32" s="7">
        <f t="shared" si="0"/>
        <v>2820</v>
      </c>
      <c r="G32" s="8">
        <v>16</v>
      </c>
      <c r="H32" s="9">
        <v>2</v>
      </c>
      <c r="I32" s="9">
        <v>0</v>
      </c>
      <c r="J32" s="9">
        <v>4</v>
      </c>
      <c r="K32" s="9">
        <v>1</v>
      </c>
      <c r="L32" s="9">
        <v>4</v>
      </c>
      <c r="M32" s="10">
        <v>5</v>
      </c>
      <c r="N32" s="11">
        <v>2</v>
      </c>
    </row>
    <row r="33" spans="1:14" ht="19.8" x14ac:dyDescent="0.4">
      <c r="A33" s="6" t="s">
        <v>35</v>
      </c>
      <c r="B33" s="7">
        <v>16</v>
      </c>
      <c r="C33" s="7">
        <v>737</v>
      </c>
      <c r="D33" s="7">
        <v>754</v>
      </c>
      <c r="E33" s="7">
        <v>853</v>
      </c>
      <c r="F33" s="7">
        <f t="shared" si="0"/>
        <v>1607</v>
      </c>
      <c r="G33" s="8">
        <v>3</v>
      </c>
      <c r="H33" s="9">
        <v>7</v>
      </c>
      <c r="I33" s="9">
        <v>0</v>
      </c>
      <c r="J33" s="9">
        <v>0</v>
      </c>
      <c r="K33" s="9">
        <v>1</v>
      </c>
      <c r="L33" s="9">
        <v>2</v>
      </c>
      <c r="M33" s="10">
        <v>1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1337</v>
      </c>
      <c r="D34" s="7">
        <v>1401</v>
      </c>
      <c r="E34" s="7">
        <v>1490</v>
      </c>
      <c r="F34" s="7">
        <f t="shared" si="0"/>
        <v>2891</v>
      </c>
      <c r="G34" s="8">
        <v>8</v>
      </c>
      <c r="H34" s="9">
        <v>3</v>
      </c>
      <c r="I34" s="9">
        <v>5</v>
      </c>
      <c r="J34" s="9">
        <v>1</v>
      </c>
      <c r="K34" s="9">
        <v>1</v>
      </c>
      <c r="L34" s="9">
        <v>1</v>
      </c>
      <c r="M34" s="10">
        <v>0</v>
      </c>
      <c r="N34" s="11">
        <v>1</v>
      </c>
    </row>
    <row r="35" spans="1:14" ht="19.8" x14ac:dyDescent="0.4">
      <c r="A35" s="6" t="s">
        <v>37</v>
      </c>
      <c r="B35" s="7">
        <v>16</v>
      </c>
      <c r="C35" s="7">
        <v>965</v>
      </c>
      <c r="D35" s="7">
        <v>1064</v>
      </c>
      <c r="E35" s="7">
        <v>1293</v>
      </c>
      <c r="F35" s="7">
        <f t="shared" si="0"/>
        <v>2357</v>
      </c>
      <c r="G35" s="8">
        <v>14</v>
      </c>
      <c r="H35" s="9">
        <v>14</v>
      </c>
      <c r="I35" s="9">
        <v>0</v>
      </c>
      <c r="J35" s="9">
        <v>3</v>
      </c>
      <c r="K35" s="9">
        <v>2</v>
      </c>
      <c r="L35" s="9">
        <v>0</v>
      </c>
      <c r="M35" s="10">
        <v>2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1517</v>
      </c>
      <c r="D36" s="7">
        <v>1610</v>
      </c>
      <c r="E36" s="7">
        <v>1969</v>
      </c>
      <c r="F36" s="7">
        <f t="shared" si="0"/>
        <v>3579</v>
      </c>
      <c r="G36" s="8">
        <v>42</v>
      </c>
      <c r="H36" s="9">
        <v>8</v>
      </c>
      <c r="I36" s="9">
        <v>6</v>
      </c>
      <c r="J36" s="9">
        <v>2</v>
      </c>
      <c r="K36" s="9">
        <v>3</v>
      </c>
      <c r="L36" s="9">
        <v>1</v>
      </c>
      <c r="M36" s="10">
        <v>0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1417</v>
      </c>
      <c r="D37" s="7">
        <v>1586</v>
      </c>
      <c r="E37" s="7">
        <v>1970</v>
      </c>
      <c r="F37" s="7">
        <f t="shared" si="0"/>
        <v>3556</v>
      </c>
      <c r="G37" s="8">
        <v>21</v>
      </c>
      <c r="H37" s="9">
        <v>14</v>
      </c>
      <c r="I37" s="9">
        <v>6</v>
      </c>
      <c r="J37" s="9">
        <v>5</v>
      </c>
      <c r="K37" s="9">
        <v>5</v>
      </c>
      <c r="L37" s="9">
        <v>2</v>
      </c>
      <c r="M37" s="10">
        <v>3</v>
      </c>
      <c r="N37" s="11">
        <v>2</v>
      </c>
    </row>
    <row r="38" spans="1:14" ht="19.8" x14ac:dyDescent="0.4">
      <c r="A38" s="12" t="s">
        <v>40</v>
      </c>
      <c r="B38" s="7">
        <v>18</v>
      </c>
      <c r="C38" s="7">
        <v>874</v>
      </c>
      <c r="D38" s="7">
        <v>929</v>
      </c>
      <c r="E38" s="7">
        <v>1057</v>
      </c>
      <c r="F38" s="7">
        <f t="shared" si="0"/>
        <v>1986</v>
      </c>
      <c r="G38" s="8">
        <v>6</v>
      </c>
      <c r="H38" s="9">
        <v>9</v>
      </c>
      <c r="I38" s="9">
        <v>1</v>
      </c>
      <c r="J38" s="9">
        <v>3</v>
      </c>
      <c r="K38" s="9">
        <v>0</v>
      </c>
      <c r="L38" s="9">
        <v>1</v>
      </c>
      <c r="M38" s="10">
        <v>1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1180</v>
      </c>
      <c r="D39" s="7">
        <v>1453</v>
      </c>
      <c r="E39" s="7">
        <v>1669</v>
      </c>
      <c r="F39" s="7">
        <f t="shared" si="0"/>
        <v>3122</v>
      </c>
      <c r="G39" s="8">
        <v>20</v>
      </c>
      <c r="H39" s="9">
        <v>14</v>
      </c>
      <c r="I39" s="9">
        <v>2</v>
      </c>
      <c r="J39" s="9">
        <v>4</v>
      </c>
      <c r="K39" s="9">
        <v>2</v>
      </c>
      <c r="L39" s="9">
        <v>2</v>
      </c>
      <c r="M39" s="10">
        <v>1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1086</v>
      </c>
      <c r="D40" s="7">
        <v>1271</v>
      </c>
      <c r="E40" s="7">
        <v>1400</v>
      </c>
      <c r="F40" s="7">
        <f t="shared" si="0"/>
        <v>2671</v>
      </c>
      <c r="G40" s="8">
        <v>20</v>
      </c>
      <c r="H40" s="9">
        <v>13</v>
      </c>
      <c r="I40" s="9">
        <v>8</v>
      </c>
      <c r="J40" s="9">
        <v>0</v>
      </c>
      <c r="K40" s="9">
        <v>2</v>
      </c>
      <c r="L40" s="9">
        <v>3</v>
      </c>
      <c r="M40" s="10">
        <v>1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1434</v>
      </c>
      <c r="D41" s="7">
        <v>1458</v>
      </c>
      <c r="E41" s="7">
        <v>1673</v>
      </c>
      <c r="F41" s="7">
        <f t="shared" si="0"/>
        <v>3131</v>
      </c>
      <c r="G41" s="8">
        <v>29</v>
      </c>
      <c r="H41" s="9">
        <v>12</v>
      </c>
      <c r="I41" s="9">
        <v>7</v>
      </c>
      <c r="J41" s="9">
        <v>6</v>
      </c>
      <c r="K41" s="9">
        <v>4</v>
      </c>
      <c r="L41" s="9">
        <v>3</v>
      </c>
      <c r="M41" s="10">
        <v>2</v>
      </c>
      <c r="N41" s="11">
        <v>1</v>
      </c>
    </row>
    <row r="42" spans="1:14" ht="19.8" x14ac:dyDescent="0.4">
      <c r="A42" s="12" t="s">
        <v>44</v>
      </c>
      <c r="B42" s="7">
        <v>15</v>
      </c>
      <c r="C42" s="7">
        <v>720</v>
      </c>
      <c r="D42" s="7">
        <v>818</v>
      </c>
      <c r="E42" s="7">
        <v>915</v>
      </c>
      <c r="F42" s="7">
        <f t="shared" si="0"/>
        <v>1733</v>
      </c>
      <c r="G42" s="8">
        <v>3</v>
      </c>
      <c r="H42" s="9">
        <v>3</v>
      </c>
      <c r="I42" s="9">
        <v>3</v>
      </c>
      <c r="J42" s="9">
        <v>4</v>
      </c>
      <c r="K42" s="9">
        <v>1</v>
      </c>
      <c r="L42" s="9">
        <v>3</v>
      </c>
      <c r="M42" s="10">
        <v>3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615</v>
      </c>
      <c r="D43" s="7">
        <v>751</v>
      </c>
      <c r="E43" s="7">
        <v>707</v>
      </c>
      <c r="F43" s="7">
        <f t="shared" si="0"/>
        <v>1458</v>
      </c>
      <c r="G43" s="8">
        <v>0</v>
      </c>
      <c r="H43" s="9">
        <v>8</v>
      </c>
      <c r="I43" s="9">
        <v>1</v>
      </c>
      <c r="J43" s="9">
        <v>4</v>
      </c>
      <c r="K43" s="9">
        <v>1</v>
      </c>
      <c r="L43" s="9">
        <v>3</v>
      </c>
      <c r="M43" s="10">
        <v>2</v>
      </c>
      <c r="N43" s="11">
        <v>1</v>
      </c>
    </row>
    <row r="44" spans="1:14" ht="19.8" x14ac:dyDescent="0.4">
      <c r="A44" s="12" t="s">
        <v>46</v>
      </c>
      <c r="B44" s="7">
        <v>21</v>
      </c>
      <c r="C44" s="7">
        <v>751</v>
      </c>
      <c r="D44" s="7">
        <v>863</v>
      </c>
      <c r="E44" s="7">
        <v>835</v>
      </c>
      <c r="F44" s="7">
        <f t="shared" si="0"/>
        <v>1698</v>
      </c>
      <c r="G44" s="8">
        <v>5</v>
      </c>
      <c r="H44" s="9">
        <v>2</v>
      </c>
      <c r="I44" s="9">
        <v>1</v>
      </c>
      <c r="J44" s="9">
        <v>0</v>
      </c>
      <c r="K44" s="9">
        <v>0</v>
      </c>
      <c r="L44" s="9">
        <v>0</v>
      </c>
      <c r="M44" s="10">
        <v>1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1080</v>
      </c>
      <c r="D45" s="7">
        <v>1063</v>
      </c>
      <c r="E45" s="7">
        <v>1192</v>
      </c>
      <c r="F45" s="7">
        <f t="shared" si="0"/>
        <v>2255</v>
      </c>
      <c r="G45" s="8">
        <v>3</v>
      </c>
      <c r="H45" s="9">
        <v>6</v>
      </c>
      <c r="I45" s="9">
        <v>8</v>
      </c>
      <c r="J45" s="9">
        <v>3</v>
      </c>
      <c r="K45" s="9">
        <v>0</v>
      </c>
      <c r="L45" s="9">
        <v>2</v>
      </c>
      <c r="M45" s="10">
        <v>1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1899</v>
      </c>
      <c r="D46" s="7">
        <v>1957</v>
      </c>
      <c r="E46" s="7">
        <v>2102</v>
      </c>
      <c r="F46" s="7">
        <f t="shared" si="0"/>
        <v>4059</v>
      </c>
      <c r="G46" s="8">
        <v>16</v>
      </c>
      <c r="H46" s="9">
        <v>7</v>
      </c>
      <c r="I46" s="9">
        <v>1</v>
      </c>
      <c r="J46" s="9">
        <v>3</v>
      </c>
      <c r="K46" s="9">
        <v>2</v>
      </c>
      <c r="L46" s="9">
        <v>3</v>
      </c>
      <c r="M46" s="10">
        <v>1</v>
      </c>
      <c r="N46" s="11">
        <v>0</v>
      </c>
    </row>
    <row r="47" spans="1:14" ht="19.8" x14ac:dyDescent="0.4">
      <c r="A47" s="6" t="s">
        <v>49</v>
      </c>
      <c r="B47" s="7">
        <v>20</v>
      </c>
      <c r="C47" s="7">
        <v>868</v>
      </c>
      <c r="D47" s="7">
        <v>836</v>
      </c>
      <c r="E47" s="7">
        <v>977</v>
      </c>
      <c r="F47" s="7">
        <f t="shared" si="0"/>
        <v>1813</v>
      </c>
      <c r="G47" s="8">
        <v>3</v>
      </c>
      <c r="H47" s="9">
        <v>5</v>
      </c>
      <c r="I47" s="9">
        <v>3</v>
      </c>
      <c r="J47" s="9">
        <v>3</v>
      </c>
      <c r="K47" s="9">
        <v>0</v>
      </c>
      <c r="L47" s="9">
        <v>1</v>
      </c>
      <c r="M47" s="10">
        <v>0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856</v>
      </c>
      <c r="D48" s="7">
        <v>963</v>
      </c>
      <c r="E48" s="7">
        <v>1061</v>
      </c>
      <c r="F48" s="7">
        <f t="shared" si="0"/>
        <v>2024</v>
      </c>
      <c r="G48" s="8">
        <v>9</v>
      </c>
      <c r="H48" s="9">
        <v>8</v>
      </c>
      <c r="I48" s="9">
        <v>1</v>
      </c>
      <c r="J48" s="9">
        <v>0</v>
      </c>
      <c r="K48" s="9">
        <v>0</v>
      </c>
      <c r="L48" s="9">
        <v>1</v>
      </c>
      <c r="M48" s="10">
        <v>1</v>
      </c>
      <c r="N48" s="11">
        <v>2</v>
      </c>
    </row>
    <row r="49" spans="1:14" ht="19.8" x14ac:dyDescent="0.4">
      <c r="A49" s="6" t="s">
        <v>51</v>
      </c>
      <c r="B49" s="7">
        <v>30</v>
      </c>
      <c r="C49" s="7">
        <v>1788</v>
      </c>
      <c r="D49" s="7">
        <v>2004</v>
      </c>
      <c r="E49" s="7">
        <v>2174</v>
      </c>
      <c r="F49" s="7">
        <f t="shared" si="0"/>
        <v>4178</v>
      </c>
      <c r="G49" s="8">
        <v>18</v>
      </c>
      <c r="H49" s="9">
        <v>5</v>
      </c>
      <c r="I49" s="9">
        <v>2</v>
      </c>
      <c r="J49" s="9">
        <v>9</v>
      </c>
      <c r="K49" s="9">
        <v>0</v>
      </c>
      <c r="L49" s="9">
        <v>6</v>
      </c>
      <c r="M49" s="10">
        <v>1</v>
      </c>
      <c r="N49" s="11">
        <v>1</v>
      </c>
    </row>
    <row r="50" spans="1:14" ht="19.8" x14ac:dyDescent="0.4">
      <c r="A50" s="12" t="s">
        <v>52</v>
      </c>
      <c r="B50" s="7">
        <v>20</v>
      </c>
      <c r="C50" s="7">
        <v>849</v>
      </c>
      <c r="D50" s="7">
        <v>917</v>
      </c>
      <c r="E50" s="7">
        <v>1046</v>
      </c>
      <c r="F50" s="7">
        <f t="shared" si="0"/>
        <v>1963</v>
      </c>
      <c r="G50" s="8">
        <v>13</v>
      </c>
      <c r="H50" s="9">
        <v>17</v>
      </c>
      <c r="I50" s="9">
        <v>0</v>
      </c>
      <c r="J50" s="9">
        <v>3</v>
      </c>
      <c r="K50" s="9">
        <v>0</v>
      </c>
      <c r="L50" s="9">
        <v>2</v>
      </c>
      <c r="M50" s="10">
        <v>0</v>
      </c>
      <c r="N50" s="11">
        <v>1</v>
      </c>
    </row>
    <row r="51" spans="1:14" ht="19.8" x14ac:dyDescent="0.4">
      <c r="A51" s="6" t="s">
        <v>53</v>
      </c>
      <c r="B51" s="7">
        <v>14</v>
      </c>
      <c r="C51" s="7">
        <v>788</v>
      </c>
      <c r="D51" s="7">
        <v>790</v>
      </c>
      <c r="E51" s="7">
        <v>861</v>
      </c>
      <c r="F51" s="7">
        <f t="shared" si="0"/>
        <v>1651</v>
      </c>
      <c r="G51" s="8">
        <v>10</v>
      </c>
      <c r="H51" s="9">
        <v>4</v>
      </c>
      <c r="I51" s="9">
        <v>1</v>
      </c>
      <c r="J51" s="9">
        <v>1</v>
      </c>
      <c r="K51" s="9">
        <v>0</v>
      </c>
      <c r="L51" s="9">
        <v>1</v>
      </c>
      <c r="M51" s="10">
        <v>1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637</v>
      </c>
      <c r="D52" s="7">
        <v>688</v>
      </c>
      <c r="E52" s="7">
        <v>778</v>
      </c>
      <c r="F52" s="7">
        <f t="shared" si="0"/>
        <v>1466</v>
      </c>
      <c r="G52" s="8">
        <v>5</v>
      </c>
      <c r="H52" s="9">
        <v>6</v>
      </c>
      <c r="I52" s="9">
        <v>2</v>
      </c>
      <c r="J52" s="9">
        <v>4</v>
      </c>
      <c r="K52" s="9">
        <v>0</v>
      </c>
      <c r="L52" s="9">
        <v>2</v>
      </c>
      <c r="M52" s="10">
        <v>1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1323</v>
      </c>
      <c r="D53" s="7">
        <v>1418</v>
      </c>
      <c r="E53" s="7">
        <v>1490</v>
      </c>
      <c r="F53" s="7">
        <f t="shared" si="0"/>
        <v>2908</v>
      </c>
      <c r="G53" s="8">
        <v>16</v>
      </c>
      <c r="H53" s="9">
        <v>10</v>
      </c>
      <c r="I53" s="9">
        <v>3</v>
      </c>
      <c r="J53" s="9">
        <v>4</v>
      </c>
      <c r="K53" s="9">
        <v>2</v>
      </c>
      <c r="L53" s="9">
        <v>3</v>
      </c>
      <c r="M53" s="10">
        <v>5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590</v>
      </c>
      <c r="D54" s="7">
        <v>686</v>
      </c>
      <c r="E54" s="7">
        <v>667</v>
      </c>
      <c r="F54" s="7">
        <f t="shared" si="0"/>
        <v>1353</v>
      </c>
      <c r="G54" s="8">
        <v>5</v>
      </c>
      <c r="H54" s="9">
        <v>4</v>
      </c>
      <c r="I54" s="9">
        <v>3</v>
      </c>
      <c r="J54" s="9">
        <v>0</v>
      </c>
      <c r="K54" s="9">
        <v>0</v>
      </c>
      <c r="L54" s="9">
        <v>2</v>
      </c>
      <c r="M54" s="10">
        <v>3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468</v>
      </c>
      <c r="D55" s="7">
        <v>517</v>
      </c>
      <c r="E55" s="7">
        <v>559</v>
      </c>
      <c r="F55" s="7">
        <f t="shared" si="0"/>
        <v>1076</v>
      </c>
      <c r="G55" s="8">
        <v>3</v>
      </c>
      <c r="H55" s="9">
        <v>2</v>
      </c>
      <c r="I55" s="9">
        <v>1</v>
      </c>
      <c r="J55" s="9">
        <v>0</v>
      </c>
      <c r="K55" s="9">
        <v>2</v>
      </c>
      <c r="L55" s="9">
        <v>3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842</v>
      </c>
      <c r="D56" s="7">
        <v>957</v>
      </c>
      <c r="E56" s="7">
        <v>975</v>
      </c>
      <c r="F56" s="7">
        <f t="shared" si="0"/>
        <v>1932</v>
      </c>
      <c r="G56" s="8">
        <v>5</v>
      </c>
      <c r="H56" s="9">
        <v>6</v>
      </c>
      <c r="I56" s="9">
        <v>2</v>
      </c>
      <c r="J56" s="9">
        <v>1</v>
      </c>
      <c r="K56" s="9">
        <v>0</v>
      </c>
      <c r="L56" s="9">
        <v>5</v>
      </c>
      <c r="M56" s="10">
        <v>1</v>
      </c>
      <c r="N56" s="11">
        <v>0</v>
      </c>
    </row>
    <row r="57" spans="1:14" ht="19.8" x14ac:dyDescent="0.4">
      <c r="A57" s="6" t="s">
        <v>59</v>
      </c>
      <c r="B57" s="7">
        <v>22</v>
      </c>
      <c r="C57" s="7">
        <v>905</v>
      </c>
      <c r="D57" s="7">
        <v>1045</v>
      </c>
      <c r="E57" s="7">
        <v>1081</v>
      </c>
      <c r="F57" s="7">
        <f t="shared" si="0"/>
        <v>2126</v>
      </c>
      <c r="G57" s="8">
        <v>2</v>
      </c>
      <c r="H57" s="9">
        <v>13</v>
      </c>
      <c r="I57" s="9">
        <v>0</v>
      </c>
      <c r="J57" s="9">
        <v>4</v>
      </c>
      <c r="K57" s="9">
        <v>1</v>
      </c>
      <c r="L57" s="9">
        <v>2</v>
      </c>
      <c r="M57" s="10">
        <v>2</v>
      </c>
      <c r="N57" s="11">
        <v>0</v>
      </c>
    </row>
    <row r="58" spans="1:14" ht="19.8" x14ac:dyDescent="0.4">
      <c r="A58" s="12" t="s">
        <v>60</v>
      </c>
      <c r="B58" s="7">
        <v>27</v>
      </c>
      <c r="C58" s="7">
        <v>1199</v>
      </c>
      <c r="D58" s="7">
        <v>1391</v>
      </c>
      <c r="E58" s="7">
        <v>1389</v>
      </c>
      <c r="F58" s="7">
        <f t="shared" si="0"/>
        <v>2780</v>
      </c>
      <c r="G58" s="8">
        <v>6</v>
      </c>
      <c r="H58" s="9">
        <v>6</v>
      </c>
      <c r="I58" s="9">
        <v>2</v>
      </c>
      <c r="J58" s="9">
        <v>3</v>
      </c>
      <c r="K58" s="9">
        <v>1</v>
      </c>
      <c r="L58" s="9">
        <v>4</v>
      </c>
      <c r="M58" s="10">
        <v>1</v>
      </c>
      <c r="N58" s="11">
        <v>1</v>
      </c>
    </row>
    <row r="59" spans="1:14" ht="19.8" x14ac:dyDescent="0.4">
      <c r="A59" s="6" t="s">
        <v>61</v>
      </c>
      <c r="B59" s="7">
        <v>35</v>
      </c>
      <c r="C59" s="7">
        <v>1156</v>
      </c>
      <c r="D59" s="7">
        <v>1404</v>
      </c>
      <c r="E59" s="7">
        <v>1380</v>
      </c>
      <c r="F59" s="7">
        <f t="shared" si="0"/>
        <v>2784</v>
      </c>
      <c r="G59" s="8">
        <v>10</v>
      </c>
      <c r="H59" s="9">
        <v>9</v>
      </c>
      <c r="I59" s="9">
        <v>1</v>
      </c>
      <c r="J59" s="9">
        <v>4</v>
      </c>
      <c r="K59" s="9">
        <v>2</v>
      </c>
      <c r="L59" s="9">
        <v>6</v>
      </c>
      <c r="M59" s="10">
        <v>0</v>
      </c>
      <c r="N59" s="11">
        <v>1</v>
      </c>
    </row>
    <row r="60" spans="1:14" ht="19.8" x14ac:dyDescent="0.4">
      <c r="A60" s="12" t="s">
        <v>62</v>
      </c>
      <c r="B60" s="7">
        <v>15</v>
      </c>
      <c r="C60" s="7">
        <v>1155</v>
      </c>
      <c r="D60" s="7">
        <v>1315</v>
      </c>
      <c r="E60" s="7">
        <v>1463</v>
      </c>
      <c r="F60" s="7">
        <f t="shared" si="0"/>
        <v>2778</v>
      </c>
      <c r="G60" s="8">
        <v>13</v>
      </c>
      <c r="H60" s="9">
        <v>8</v>
      </c>
      <c r="I60" s="9">
        <v>1</v>
      </c>
      <c r="J60" s="9">
        <v>2</v>
      </c>
      <c r="K60" s="9">
        <v>1</v>
      </c>
      <c r="L60" s="9">
        <v>3</v>
      </c>
      <c r="M60" s="10">
        <v>4</v>
      </c>
      <c r="N60" s="11">
        <v>0</v>
      </c>
    </row>
    <row r="61" spans="1:14" ht="19.8" x14ac:dyDescent="0.4">
      <c r="A61" s="6" t="s">
        <v>63</v>
      </c>
      <c r="B61" s="7">
        <v>16</v>
      </c>
      <c r="C61" s="7">
        <v>904</v>
      </c>
      <c r="D61" s="7">
        <v>925</v>
      </c>
      <c r="E61" s="7">
        <v>1025</v>
      </c>
      <c r="F61" s="7">
        <f t="shared" si="0"/>
        <v>1950</v>
      </c>
      <c r="G61" s="8">
        <v>8</v>
      </c>
      <c r="H61" s="9">
        <v>4</v>
      </c>
      <c r="I61" s="9">
        <v>3</v>
      </c>
      <c r="J61" s="9">
        <v>3</v>
      </c>
      <c r="K61" s="9">
        <v>0</v>
      </c>
      <c r="L61" s="9">
        <v>3</v>
      </c>
      <c r="M61" s="10">
        <v>3</v>
      </c>
      <c r="N61" s="11">
        <v>0</v>
      </c>
    </row>
    <row r="62" spans="1:14" ht="19.8" x14ac:dyDescent="0.4">
      <c r="A62" s="12" t="s">
        <v>64</v>
      </c>
      <c r="B62" s="7">
        <v>16</v>
      </c>
      <c r="C62" s="7">
        <v>1024</v>
      </c>
      <c r="D62" s="7">
        <v>1089</v>
      </c>
      <c r="E62" s="7">
        <v>1103</v>
      </c>
      <c r="F62" s="7">
        <f t="shared" si="0"/>
        <v>2192</v>
      </c>
      <c r="G62" s="8">
        <v>7</v>
      </c>
      <c r="H62" s="9">
        <v>22</v>
      </c>
      <c r="I62" s="9">
        <v>1</v>
      </c>
      <c r="J62" s="9">
        <v>3</v>
      </c>
      <c r="K62" s="9">
        <v>4</v>
      </c>
      <c r="L62" s="9">
        <v>2</v>
      </c>
      <c r="M62" s="10">
        <v>2</v>
      </c>
      <c r="N62" s="11">
        <v>1</v>
      </c>
    </row>
    <row r="63" spans="1:14" ht="19.8" x14ac:dyDescent="0.4">
      <c r="A63" s="6" t="s">
        <v>65</v>
      </c>
      <c r="B63" s="7">
        <v>15</v>
      </c>
      <c r="C63" s="7">
        <v>1272</v>
      </c>
      <c r="D63" s="7">
        <v>1196</v>
      </c>
      <c r="E63" s="7">
        <v>1351</v>
      </c>
      <c r="F63" s="7">
        <f t="shared" si="0"/>
        <v>2547</v>
      </c>
      <c r="G63" s="8">
        <v>16</v>
      </c>
      <c r="H63" s="9">
        <v>5</v>
      </c>
      <c r="I63" s="9">
        <v>4</v>
      </c>
      <c r="J63" s="9">
        <v>6</v>
      </c>
      <c r="K63" s="9">
        <v>5</v>
      </c>
      <c r="L63" s="9">
        <v>2</v>
      </c>
      <c r="M63" s="10">
        <v>2</v>
      </c>
      <c r="N63" s="11">
        <v>2</v>
      </c>
    </row>
    <row r="64" spans="1:14" ht="19.8" x14ac:dyDescent="0.4">
      <c r="A64" s="12" t="s">
        <v>66</v>
      </c>
      <c r="B64" s="7">
        <v>21</v>
      </c>
      <c r="C64" s="7">
        <v>1385</v>
      </c>
      <c r="D64" s="7">
        <v>1342</v>
      </c>
      <c r="E64" s="7">
        <v>1529</v>
      </c>
      <c r="F64" s="7">
        <f t="shared" si="0"/>
        <v>2871</v>
      </c>
      <c r="G64" s="8">
        <v>36</v>
      </c>
      <c r="H64" s="9">
        <v>11</v>
      </c>
      <c r="I64" s="9">
        <v>8</v>
      </c>
      <c r="J64" s="9">
        <v>12</v>
      </c>
      <c r="K64" s="9">
        <v>2</v>
      </c>
      <c r="L64" s="9">
        <v>1</v>
      </c>
      <c r="M64" s="10">
        <v>2</v>
      </c>
      <c r="N64" s="11">
        <v>0</v>
      </c>
    </row>
    <row r="65" spans="1:14" ht="19.8" x14ac:dyDescent="0.4">
      <c r="A65" s="6" t="s">
        <v>67</v>
      </c>
      <c r="B65" s="7">
        <v>25</v>
      </c>
      <c r="C65" s="7">
        <v>2476</v>
      </c>
      <c r="D65" s="7">
        <v>2466</v>
      </c>
      <c r="E65" s="7">
        <v>2887</v>
      </c>
      <c r="F65" s="7">
        <f t="shared" si="0"/>
        <v>5353</v>
      </c>
      <c r="G65" s="8">
        <v>24</v>
      </c>
      <c r="H65" s="9">
        <v>22</v>
      </c>
      <c r="I65" s="9">
        <v>0</v>
      </c>
      <c r="J65" s="9">
        <v>7</v>
      </c>
      <c r="K65" s="9">
        <v>2</v>
      </c>
      <c r="L65" s="9">
        <v>1</v>
      </c>
      <c r="M65" s="10">
        <v>2</v>
      </c>
      <c r="N65" s="11">
        <v>0</v>
      </c>
    </row>
    <row r="66" spans="1:14" ht="19.8" x14ac:dyDescent="0.4">
      <c r="A66" s="12" t="s">
        <v>68</v>
      </c>
      <c r="B66" s="7">
        <v>31</v>
      </c>
      <c r="C66" s="7">
        <v>1753</v>
      </c>
      <c r="D66" s="7">
        <v>1819</v>
      </c>
      <c r="E66" s="7">
        <v>1951</v>
      </c>
      <c r="F66" s="7">
        <f t="shared" si="0"/>
        <v>3770</v>
      </c>
      <c r="G66" s="8">
        <v>10</v>
      </c>
      <c r="H66" s="9">
        <v>8</v>
      </c>
      <c r="I66" s="9">
        <v>6</v>
      </c>
      <c r="J66" s="9">
        <v>2</v>
      </c>
      <c r="K66" s="9">
        <v>2</v>
      </c>
      <c r="L66" s="9">
        <v>6</v>
      </c>
      <c r="M66" s="10">
        <v>2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1687</v>
      </c>
      <c r="D67" s="7">
        <v>1765</v>
      </c>
      <c r="E67" s="7">
        <v>1925</v>
      </c>
      <c r="F67" s="7">
        <f t="shared" si="0"/>
        <v>3690</v>
      </c>
      <c r="G67" s="8">
        <v>14</v>
      </c>
      <c r="H67" s="9">
        <v>14</v>
      </c>
      <c r="I67" s="9">
        <v>4</v>
      </c>
      <c r="J67" s="9">
        <v>8</v>
      </c>
      <c r="K67" s="9">
        <v>2</v>
      </c>
      <c r="L67" s="9">
        <v>2</v>
      </c>
      <c r="M67" s="10">
        <v>1</v>
      </c>
      <c r="N67" s="11">
        <v>1</v>
      </c>
    </row>
    <row r="68" spans="1:14" ht="19.8" x14ac:dyDescent="0.4">
      <c r="A68" s="12" t="s">
        <v>70</v>
      </c>
      <c r="B68" s="7">
        <v>25</v>
      </c>
      <c r="C68" s="7">
        <v>1884</v>
      </c>
      <c r="D68" s="7">
        <v>2038</v>
      </c>
      <c r="E68" s="7">
        <v>2367</v>
      </c>
      <c r="F68" s="7">
        <f t="shared" si="0"/>
        <v>4405</v>
      </c>
      <c r="G68" s="8">
        <v>12</v>
      </c>
      <c r="H68" s="9">
        <v>20</v>
      </c>
      <c r="I68" s="9">
        <v>7</v>
      </c>
      <c r="J68" s="9">
        <v>5</v>
      </c>
      <c r="K68" s="9">
        <v>3</v>
      </c>
      <c r="L68" s="9">
        <v>3</v>
      </c>
      <c r="M68" s="10">
        <v>3</v>
      </c>
      <c r="N68" s="11">
        <v>0</v>
      </c>
    </row>
    <row r="69" spans="1:14" ht="19.8" x14ac:dyDescent="0.4">
      <c r="A69" s="6" t="s">
        <v>71</v>
      </c>
      <c r="B69" s="7">
        <v>15</v>
      </c>
      <c r="C69" s="7">
        <v>1052</v>
      </c>
      <c r="D69" s="7">
        <v>1349</v>
      </c>
      <c r="E69" s="7">
        <v>1284</v>
      </c>
      <c r="F69" s="7">
        <f t="shared" si="0"/>
        <v>2633</v>
      </c>
      <c r="G69" s="8">
        <v>13</v>
      </c>
      <c r="H69" s="9">
        <v>9</v>
      </c>
      <c r="I69" s="9">
        <v>0</v>
      </c>
      <c r="J69" s="9">
        <v>1</v>
      </c>
      <c r="K69" s="9">
        <v>1</v>
      </c>
      <c r="L69" s="9">
        <v>1</v>
      </c>
      <c r="M69" s="10">
        <v>0</v>
      </c>
      <c r="N69" s="11">
        <v>1</v>
      </c>
    </row>
    <row r="70" spans="1:14" ht="19.8" x14ac:dyDescent="0.4">
      <c r="A70" s="12" t="s">
        <v>72</v>
      </c>
      <c r="B70" s="7">
        <v>15</v>
      </c>
      <c r="C70" s="7">
        <v>1141</v>
      </c>
      <c r="D70" s="7">
        <v>1259</v>
      </c>
      <c r="E70" s="7">
        <v>1370</v>
      </c>
      <c r="F70" s="7">
        <f>SUM(D70:E70)</f>
        <v>2629</v>
      </c>
      <c r="G70" s="8">
        <v>7</v>
      </c>
      <c r="H70" s="9">
        <v>5</v>
      </c>
      <c r="I70" s="9">
        <v>3</v>
      </c>
      <c r="J70" s="9">
        <v>4</v>
      </c>
      <c r="K70" s="9">
        <v>4</v>
      </c>
      <c r="L70" s="9">
        <v>2</v>
      </c>
      <c r="M70" s="10">
        <v>0</v>
      </c>
      <c r="N70" s="11">
        <v>2</v>
      </c>
    </row>
    <row r="71" spans="1:14" ht="19.8" x14ac:dyDescent="0.4">
      <c r="A71" s="6" t="s">
        <v>73</v>
      </c>
      <c r="B71" s="7">
        <v>23</v>
      </c>
      <c r="C71" s="7">
        <v>1609</v>
      </c>
      <c r="D71" s="7">
        <v>1887</v>
      </c>
      <c r="E71" s="7">
        <v>2084</v>
      </c>
      <c r="F71" s="7">
        <f>SUM(D71:E71)</f>
        <v>3971</v>
      </c>
      <c r="G71" s="8">
        <v>10</v>
      </c>
      <c r="H71" s="9">
        <v>12</v>
      </c>
      <c r="I71" s="9">
        <v>2</v>
      </c>
      <c r="J71" s="9">
        <v>2</v>
      </c>
      <c r="K71" s="9">
        <v>0</v>
      </c>
      <c r="L71" s="9">
        <v>5</v>
      </c>
      <c r="M71" s="10">
        <v>5</v>
      </c>
      <c r="N71" s="11">
        <v>3</v>
      </c>
    </row>
    <row r="72" spans="1:14" ht="19.8" x14ac:dyDescent="0.4">
      <c r="A72" s="12" t="s">
        <v>74</v>
      </c>
      <c r="B72" s="7">
        <v>12</v>
      </c>
      <c r="C72" s="7">
        <v>816</v>
      </c>
      <c r="D72" s="7">
        <v>1073</v>
      </c>
      <c r="E72" s="7">
        <v>1069</v>
      </c>
      <c r="F72" s="7">
        <f>SUM(D72:E72)</f>
        <v>2142</v>
      </c>
      <c r="G72" s="8">
        <v>14</v>
      </c>
      <c r="H72" s="9">
        <v>10</v>
      </c>
      <c r="I72" s="9">
        <v>2</v>
      </c>
      <c r="J72" s="9">
        <v>1</v>
      </c>
      <c r="K72" s="9">
        <v>0</v>
      </c>
      <c r="L72" s="9">
        <v>2</v>
      </c>
      <c r="M72" s="10">
        <v>1</v>
      </c>
      <c r="N72" s="11">
        <v>0</v>
      </c>
    </row>
    <row r="73" spans="1:14" ht="19.8" x14ac:dyDescent="0.4">
      <c r="A73" s="6" t="s">
        <v>75</v>
      </c>
      <c r="B73" s="7">
        <v>19</v>
      </c>
      <c r="C73" s="7">
        <v>944</v>
      </c>
      <c r="D73" s="7">
        <v>983</v>
      </c>
      <c r="E73" s="7">
        <v>1044</v>
      </c>
      <c r="F73" s="7">
        <f>SUM(D73:E73)</f>
        <v>2027</v>
      </c>
      <c r="G73" s="8">
        <v>8</v>
      </c>
      <c r="H73" s="9">
        <v>5</v>
      </c>
      <c r="I73" s="9">
        <v>0</v>
      </c>
      <c r="J73" s="9">
        <v>1</v>
      </c>
      <c r="K73" s="9">
        <v>0</v>
      </c>
      <c r="L73" s="9">
        <v>1</v>
      </c>
      <c r="M73" s="10">
        <v>2</v>
      </c>
      <c r="N73" s="11">
        <v>2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73235</v>
      </c>
      <c r="D74" s="7">
        <f t="shared" si="1"/>
        <v>77322</v>
      </c>
      <c r="E74" s="7">
        <f t="shared" si="1"/>
        <v>85056</v>
      </c>
      <c r="F74" s="7">
        <f t="shared" si="1"/>
        <v>162378</v>
      </c>
      <c r="G74" s="7">
        <f t="shared" si="1"/>
        <v>782</v>
      </c>
      <c r="H74" s="7">
        <f t="shared" si="1"/>
        <v>559</v>
      </c>
      <c r="I74" s="7">
        <f t="shared" si="1"/>
        <v>200</v>
      </c>
      <c r="J74" s="7">
        <f t="shared" si="1"/>
        <v>200</v>
      </c>
      <c r="K74" s="7">
        <f>SUM(K5:K73)</f>
        <v>84</v>
      </c>
      <c r="L74" s="7">
        <f>SUM(L5:L73)</f>
        <v>143</v>
      </c>
      <c r="M74" s="13">
        <f>SUM(M5:M73)</f>
        <v>92</v>
      </c>
      <c r="N74" s="14">
        <f>SUM(N5:N73)</f>
        <v>29</v>
      </c>
    </row>
    <row r="75" spans="1:14" s="18" customFormat="1" ht="26.25" customHeight="1" x14ac:dyDescent="0.3">
      <c r="A75" s="95" t="s">
        <v>77</v>
      </c>
      <c r="B75" s="96"/>
      <c r="C75" s="15">
        <f>C74</f>
        <v>73235</v>
      </c>
      <c r="D75" s="15" t="s">
        <v>78</v>
      </c>
      <c r="E75" s="15" t="s">
        <v>79</v>
      </c>
      <c r="F75" s="15"/>
      <c r="G75" s="15">
        <f>F74</f>
        <v>162378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2476</v>
      </c>
      <c r="F76" s="22">
        <f>MAX(F5:F73)</f>
        <v>5353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87" t="str">
        <f ca="1">INDIRECT(H77,TRUE)</f>
        <v>城西</v>
      </c>
      <c r="D77" s="88" t="s">
        <v>83</v>
      </c>
      <c r="E77" s="30">
        <f>MIN(C5:C73)</f>
        <v>252</v>
      </c>
      <c r="F77" s="31">
        <f>MIN(F5:F73)</f>
        <v>557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776</v>
      </c>
      <c r="D78" s="103" t="s">
        <v>80</v>
      </c>
      <c r="E78" s="32" t="s">
        <v>87</v>
      </c>
      <c r="F78" s="32"/>
      <c r="G78" s="32">
        <v>402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374</v>
      </c>
      <c r="H79" s="37" t="s">
        <v>80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84</v>
      </c>
      <c r="D80" s="15" t="s">
        <v>80</v>
      </c>
      <c r="E80" s="108" t="s">
        <v>154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143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131</v>
      </c>
      <c r="B82" s="96"/>
      <c r="C82" s="15">
        <f>M74</f>
        <v>92</v>
      </c>
      <c r="D82" s="15" t="s">
        <v>94</v>
      </c>
      <c r="E82" s="15" t="s">
        <v>155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29</v>
      </c>
      <c r="D83" s="15" t="s">
        <v>94</v>
      </c>
      <c r="E83" s="15" t="s">
        <v>120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782</v>
      </c>
      <c r="D84" s="50" t="s">
        <v>80</v>
      </c>
      <c r="E84" s="15" t="s">
        <v>134</v>
      </c>
      <c r="F84" s="15"/>
      <c r="G84" s="15">
        <f>H74</f>
        <v>559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 xml:space="preserve"> 本月戶數增加</v>
      </c>
      <c r="B85" s="93"/>
      <c r="C85" s="51">
        <f>C74-'11110'!C74</f>
        <v>42</v>
      </c>
      <c r="D85" s="89" t="str">
        <f>IF(E85&gt;0,"男增加","男減少")</f>
        <v>男增加</v>
      </c>
      <c r="E85" s="53">
        <f>D74-'11110'!D74</f>
        <v>22</v>
      </c>
      <c r="F85" s="54" t="str">
        <f>IF(G85&gt;0,"女增加","女減少")</f>
        <v>女增加</v>
      </c>
      <c r="G85" s="53">
        <f>E74-'11110'!E74</f>
        <v>142</v>
      </c>
      <c r="H85" s="55"/>
      <c r="I85" s="93" t="str">
        <f>IF(K85&gt;0,"總人口數增加","總人口數減少")</f>
        <v>總人口數增加</v>
      </c>
      <c r="J85" s="93"/>
      <c r="K85" s="53">
        <f>F74-'11110'!F74</f>
        <v>164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19" zoomScaleNormal="119" workbookViewId="0">
      <pane ySplit="4" topLeftCell="A82" activePane="bottomLeft" state="frozen"/>
      <selection pane="bottomLeft" activeCell="C82" sqref="C82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149</v>
      </c>
      <c r="L2" s="117"/>
      <c r="M2" s="117"/>
      <c r="N2" s="118"/>
    </row>
    <row r="3" spans="1:14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4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4" ht="19.8" x14ac:dyDescent="0.4">
      <c r="A5" s="6" t="s">
        <v>7</v>
      </c>
      <c r="B5" s="7">
        <v>6</v>
      </c>
      <c r="C5" s="7">
        <v>352</v>
      </c>
      <c r="D5" s="7">
        <v>322</v>
      </c>
      <c r="E5" s="7">
        <v>373</v>
      </c>
      <c r="F5" s="7">
        <f>SUM(D5:E5)</f>
        <v>695</v>
      </c>
      <c r="G5" s="8">
        <v>0</v>
      </c>
      <c r="H5" s="9">
        <v>1</v>
      </c>
      <c r="I5" s="9">
        <v>1</v>
      </c>
      <c r="J5" s="9">
        <v>0</v>
      </c>
      <c r="K5" s="9">
        <v>1</v>
      </c>
      <c r="L5" s="9">
        <v>0</v>
      </c>
      <c r="M5" s="10">
        <v>0</v>
      </c>
      <c r="N5" s="11">
        <v>0</v>
      </c>
    </row>
    <row r="6" spans="1:14" ht="19.8" x14ac:dyDescent="0.4">
      <c r="A6" s="12" t="s">
        <v>8</v>
      </c>
      <c r="B6" s="7">
        <v>14</v>
      </c>
      <c r="C6" s="7">
        <v>848</v>
      </c>
      <c r="D6" s="7">
        <v>737</v>
      </c>
      <c r="E6" s="7">
        <v>862</v>
      </c>
      <c r="F6" s="7">
        <f t="shared" ref="F6:F69" si="0">SUM(D6:E6)</f>
        <v>1599</v>
      </c>
      <c r="G6" s="8">
        <v>19</v>
      </c>
      <c r="H6" s="9">
        <v>11</v>
      </c>
      <c r="I6" s="9">
        <v>2</v>
      </c>
      <c r="J6" s="9">
        <v>1</v>
      </c>
      <c r="K6" s="9">
        <v>0</v>
      </c>
      <c r="L6" s="9">
        <v>2</v>
      </c>
      <c r="M6" s="10">
        <v>1</v>
      </c>
      <c r="N6" s="11">
        <v>0</v>
      </c>
    </row>
    <row r="7" spans="1:14" ht="19.8" x14ac:dyDescent="0.4">
      <c r="A7" s="6" t="s">
        <v>9</v>
      </c>
      <c r="B7" s="7">
        <v>13</v>
      </c>
      <c r="C7" s="7">
        <v>572</v>
      </c>
      <c r="D7" s="7">
        <v>616</v>
      </c>
      <c r="E7" s="7">
        <v>627</v>
      </c>
      <c r="F7" s="7">
        <f t="shared" si="0"/>
        <v>1243</v>
      </c>
      <c r="G7" s="8">
        <v>10</v>
      </c>
      <c r="H7" s="9">
        <v>1</v>
      </c>
      <c r="I7" s="9">
        <v>3</v>
      </c>
      <c r="J7" s="9">
        <v>0</v>
      </c>
      <c r="K7" s="9">
        <v>0</v>
      </c>
      <c r="L7" s="9">
        <v>2</v>
      </c>
      <c r="M7" s="10">
        <v>0</v>
      </c>
      <c r="N7" s="11">
        <v>0</v>
      </c>
    </row>
    <row r="8" spans="1:14" ht="19.8" x14ac:dyDescent="0.4">
      <c r="A8" s="12" t="s">
        <v>10</v>
      </c>
      <c r="B8" s="7">
        <v>10</v>
      </c>
      <c r="C8" s="7">
        <v>818</v>
      </c>
      <c r="D8" s="7">
        <v>810</v>
      </c>
      <c r="E8" s="7">
        <v>909</v>
      </c>
      <c r="F8" s="7">
        <f t="shared" si="0"/>
        <v>1719</v>
      </c>
      <c r="G8" s="8">
        <v>5</v>
      </c>
      <c r="H8" s="9">
        <v>6</v>
      </c>
      <c r="I8" s="9">
        <v>2</v>
      </c>
      <c r="J8" s="9">
        <v>0</v>
      </c>
      <c r="K8" s="9">
        <v>0</v>
      </c>
      <c r="L8" s="9">
        <v>1</v>
      </c>
      <c r="M8" s="10">
        <v>0</v>
      </c>
      <c r="N8" s="11">
        <v>0</v>
      </c>
    </row>
    <row r="9" spans="1:14" ht="19.8" x14ac:dyDescent="0.4">
      <c r="A9" s="6" t="s">
        <v>11</v>
      </c>
      <c r="B9" s="7">
        <v>7</v>
      </c>
      <c r="C9" s="7">
        <v>747</v>
      </c>
      <c r="D9" s="7">
        <v>682</v>
      </c>
      <c r="E9" s="7">
        <v>825</v>
      </c>
      <c r="F9" s="7">
        <f t="shared" si="0"/>
        <v>1507</v>
      </c>
      <c r="G9" s="8">
        <v>8</v>
      </c>
      <c r="H9" s="9">
        <v>3</v>
      </c>
      <c r="I9" s="9">
        <v>0</v>
      </c>
      <c r="J9" s="9">
        <v>2</v>
      </c>
      <c r="K9" s="9">
        <v>1</v>
      </c>
      <c r="L9" s="9">
        <v>2</v>
      </c>
      <c r="M9" s="10">
        <v>1</v>
      </c>
      <c r="N9" s="11">
        <v>0</v>
      </c>
    </row>
    <row r="10" spans="1:14" ht="19.8" x14ac:dyDescent="0.4">
      <c r="A10" s="12" t="s">
        <v>12</v>
      </c>
      <c r="B10" s="7">
        <v>11</v>
      </c>
      <c r="C10" s="7">
        <v>709</v>
      </c>
      <c r="D10" s="7">
        <v>695</v>
      </c>
      <c r="E10" s="7">
        <v>749</v>
      </c>
      <c r="F10" s="7">
        <f t="shared" si="0"/>
        <v>1444</v>
      </c>
      <c r="G10" s="8">
        <v>8</v>
      </c>
      <c r="H10" s="9">
        <v>6</v>
      </c>
      <c r="I10" s="9">
        <v>1</v>
      </c>
      <c r="J10" s="9">
        <v>4</v>
      </c>
      <c r="K10" s="9">
        <v>0</v>
      </c>
      <c r="L10" s="9">
        <v>3</v>
      </c>
      <c r="M10" s="10">
        <v>1</v>
      </c>
      <c r="N10" s="11">
        <v>0</v>
      </c>
    </row>
    <row r="11" spans="1:14" ht="19.8" x14ac:dyDescent="0.4">
      <c r="A11" s="6" t="s">
        <v>13</v>
      </c>
      <c r="B11" s="7">
        <v>13</v>
      </c>
      <c r="C11" s="7">
        <v>837</v>
      </c>
      <c r="D11" s="7">
        <v>807</v>
      </c>
      <c r="E11" s="7">
        <v>925</v>
      </c>
      <c r="F11" s="7">
        <f t="shared" si="0"/>
        <v>1732</v>
      </c>
      <c r="G11" s="8">
        <v>5</v>
      </c>
      <c r="H11" s="9">
        <v>1</v>
      </c>
      <c r="I11" s="9">
        <v>1</v>
      </c>
      <c r="J11" s="9">
        <v>0</v>
      </c>
      <c r="K11" s="9">
        <v>0</v>
      </c>
      <c r="L11" s="9">
        <v>0</v>
      </c>
      <c r="M11" s="10">
        <v>1</v>
      </c>
      <c r="N11" s="11">
        <v>0</v>
      </c>
    </row>
    <row r="12" spans="1:14" ht="19.8" x14ac:dyDescent="0.4">
      <c r="A12" s="12" t="s">
        <v>14</v>
      </c>
      <c r="B12" s="7">
        <v>8</v>
      </c>
      <c r="C12" s="7">
        <v>250</v>
      </c>
      <c r="D12" s="7">
        <v>263</v>
      </c>
      <c r="E12" s="7">
        <v>296</v>
      </c>
      <c r="F12" s="7">
        <f t="shared" si="0"/>
        <v>559</v>
      </c>
      <c r="G12" s="8">
        <v>0</v>
      </c>
      <c r="H12" s="9">
        <v>2</v>
      </c>
      <c r="I12" s="9">
        <v>0</v>
      </c>
      <c r="J12" s="9">
        <v>1</v>
      </c>
      <c r="K12" s="9">
        <v>0</v>
      </c>
      <c r="L12" s="9">
        <v>0</v>
      </c>
      <c r="M12" s="10">
        <v>0</v>
      </c>
      <c r="N12" s="11">
        <v>0</v>
      </c>
    </row>
    <row r="13" spans="1:14" ht="19.8" x14ac:dyDescent="0.4">
      <c r="A13" s="6" t="s">
        <v>15</v>
      </c>
      <c r="B13" s="7">
        <v>14</v>
      </c>
      <c r="C13" s="7">
        <v>1032</v>
      </c>
      <c r="D13" s="7">
        <v>965</v>
      </c>
      <c r="E13" s="7">
        <v>1068</v>
      </c>
      <c r="F13" s="7">
        <f t="shared" si="0"/>
        <v>2033</v>
      </c>
      <c r="G13" s="8">
        <v>3</v>
      </c>
      <c r="H13" s="9">
        <v>3</v>
      </c>
      <c r="I13" s="9">
        <v>2</v>
      </c>
      <c r="J13" s="9">
        <v>1</v>
      </c>
      <c r="K13" s="9">
        <v>0</v>
      </c>
      <c r="L13" s="9">
        <v>1</v>
      </c>
      <c r="M13" s="10">
        <v>0</v>
      </c>
      <c r="N13" s="11">
        <v>0</v>
      </c>
    </row>
    <row r="14" spans="1:14" ht="19.8" x14ac:dyDescent="0.4">
      <c r="A14" s="12" t="s">
        <v>16</v>
      </c>
      <c r="B14" s="7">
        <v>19</v>
      </c>
      <c r="C14" s="7">
        <v>2202</v>
      </c>
      <c r="D14" s="7">
        <v>1920</v>
      </c>
      <c r="E14" s="7">
        <v>2186</v>
      </c>
      <c r="F14" s="7">
        <f t="shared" si="0"/>
        <v>4106</v>
      </c>
      <c r="G14" s="8">
        <v>24</v>
      </c>
      <c r="H14" s="9">
        <v>22</v>
      </c>
      <c r="I14" s="9">
        <v>10</v>
      </c>
      <c r="J14" s="9">
        <v>17</v>
      </c>
      <c r="K14" s="9">
        <v>3</v>
      </c>
      <c r="L14" s="9">
        <v>2</v>
      </c>
      <c r="M14" s="10">
        <v>0</v>
      </c>
      <c r="N14" s="11">
        <v>1</v>
      </c>
    </row>
    <row r="15" spans="1:14" ht="19.8" x14ac:dyDescent="0.4">
      <c r="A15" s="6" t="s">
        <v>17</v>
      </c>
      <c r="B15" s="7">
        <v>10</v>
      </c>
      <c r="C15" s="7">
        <v>443</v>
      </c>
      <c r="D15" s="7">
        <v>489</v>
      </c>
      <c r="E15" s="7">
        <v>505</v>
      </c>
      <c r="F15" s="7">
        <f t="shared" si="0"/>
        <v>994</v>
      </c>
      <c r="G15" s="8">
        <v>6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10">
        <v>0</v>
      </c>
      <c r="N15" s="11">
        <v>0</v>
      </c>
    </row>
    <row r="16" spans="1:14" ht="19.8" x14ac:dyDescent="0.4">
      <c r="A16" s="12" t="s">
        <v>18</v>
      </c>
      <c r="B16" s="7">
        <v>15</v>
      </c>
      <c r="C16" s="7">
        <v>679</v>
      </c>
      <c r="D16" s="7">
        <v>673</v>
      </c>
      <c r="E16" s="7">
        <v>696</v>
      </c>
      <c r="F16" s="7">
        <f t="shared" si="0"/>
        <v>1369</v>
      </c>
      <c r="G16" s="8">
        <v>16</v>
      </c>
      <c r="H16" s="9">
        <v>3</v>
      </c>
      <c r="I16" s="9">
        <v>1</v>
      </c>
      <c r="J16" s="9">
        <v>1</v>
      </c>
      <c r="K16" s="9">
        <v>0</v>
      </c>
      <c r="L16" s="9">
        <v>2</v>
      </c>
      <c r="M16" s="10">
        <v>1</v>
      </c>
      <c r="N16" s="11">
        <v>0</v>
      </c>
    </row>
    <row r="17" spans="1:14" ht="19.8" x14ac:dyDescent="0.4">
      <c r="A17" s="6" t="s">
        <v>19</v>
      </c>
      <c r="B17" s="7">
        <v>18</v>
      </c>
      <c r="C17" s="7">
        <v>919</v>
      </c>
      <c r="D17" s="7">
        <v>860</v>
      </c>
      <c r="E17" s="7">
        <v>938</v>
      </c>
      <c r="F17" s="7">
        <f t="shared" si="0"/>
        <v>1798</v>
      </c>
      <c r="G17" s="8">
        <v>10</v>
      </c>
      <c r="H17" s="9">
        <v>1</v>
      </c>
      <c r="I17" s="9">
        <v>3</v>
      </c>
      <c r="J17" s="9">
        <v>2</v>
      </c>
      <c r="K17" s="9">
        <v>0</v>
      </c>
      <c r="L17" s="9">
        <v>4</v>
      </c>
      <c r="M17" s="10">
        <v>2</v>
      </c>
      <c r="N17" s="11">
        <v>0</v>
      </c>
    </row>
    <row r="18" spans="1:14" ht="19.8" x14ac:dyDescent="0.4">
      <c r="A18" s="12" t="s">
        <v>20</v>
      </c>
      <c r="B18" s="7">
        <v>16</v>
      </c>
      <c r="C18" s="7">
        <v>636</v>
      </c>
      <c r="D18" s="7">
        <v>594</v>
      </c>
      <c r="E18" s="7">
        <v>686</v>
      </c>
      <c r="F18" s="7">
        <f t="shared" si="0"/>
        <v>1280</v>
      </c>
      <c r="G18" s="8">
        <v>9</v>
      </c>
      <c r="H18" s="9">
        <v>6</v>
      </c>
      <c r="I18" s="9">
        <v>3</v>
      </c>
      <c r="J18" s="9">
        <v>1</v>
      </c>
      <c r="K18" s="9">
        <v>0</v>
      </c>
      <c r="L18" s="9">
        <v>1</v>
      </c>
      <c r="M18" s="10">
        <v>2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803</v>
      </c>
      <c r="D19" s="7">
        <v>894</v>
      </c>
      <c r="E19" s="7">
        <v>909</v>
      </c>
      <c r="F19" s="7">
        <f t="shared" si="0"/>
        <v>1803</v>
      </c>
      <c r="G19" s="8">
        <v>5</v>
      </c>
      <c r="H19" s="9">
        <v>6</v>
      </c>
      <c r="I19" s="9">
        <v>3</v>
      </c>
      <c r="J19" s="9">
        <v>2</v>
      </c>
      <c r="K19" s="9">
        <v>2</v>
      </c>
      <c r="L19" s="9">
        <v>3</v>
      </c>
      <c r="M19" s="10">
        <v>1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545</v>
      </c>
      <c r="D20" s="7">
        <v>543</v>
      </c>
      <c r="E20" s="7">
        <v>630</v>
      </c>
      <c r="F20" s="7">
        <f t="shared" si="0"/>
        <v>1173</v>
      </c>
      <c r="G20" s="8">
        <v>1</v>
      </c>
      <c r="H20" s="9">
        <v>2</v>
      </c>
      <c r="I20" s="9">
        <v>3</v>
      </c>
      <c r="J20" s="9">
        <v>2</v>
      </c>
      <c r="K20" s="9">
        <v>0</v>
      </c>
      <c r="L20" s="9">
        <v>0</v>
      </c>
      <c r="M20" s="10">
        <v>0</v>
      </c>
      <c r="N20" s="11">
        <v>1</v>
      </c>
    </row>
    <row r="21" spans="1:14" ht="19.8" x14ac:dyDescent="0.4">
      <c r="A21" s="6" t="s">
        <v>23</v>
      </c>
      <c r="B21" s="7">
        <v>25</v>
      </c>
      <c r="C21" s="7">
        <v>1504</v>
      </c>
      <c r="D21" s="7">
        <v>1447</v>
      </c>
      <c r="E21" s="7">
        <v>1703</v>
      </c>
      <c r="F21" s="7">
        <f t="shared" si="0"/>
        <v>3150</v>
      </c>
      <c r="G21" s="8">
        <v>9</v>
      </c>
      <c r="H21" s="9">
        <v>20</v>
      </c>
      <c r="I21" s="9">
        <v>3</v>
      </c>
      <c r="J21" s="9">
        <v>5</v>
      </c>
      <c r="K21" s="9">
        <v>0</v>
      </c>
      <c r="L21" s="9">
        <v>0</v>
      </c>
      <c r="M21" s="10">
        <v>2</v>
      </c>
      <c r="N21" s="11">
        <v>0</v>
      </c>
    </row>
    <row r="22" spans="1:14" ht="19.8" x14ac:dyDescent="0.4">
      <c r="A22" s="12" t="s">
        <v>24</v>
      </c>
      <c r="B22" s="7">
        <v>22</v>
      </c>
      <c r="C22" s="7">
        <v>1047</v>
      </c>
      <c r="D22" s="7">
        <v>1055</v>
      </c>
      <c r="E22" s="7">
        <v>1183</v>
      </c>
      <c r="F22" s="7">
        <f t="shared" si="0"/>
        <v>2238</v>
      </c>
      <c r="G22" s="8">
        <v>7</v>
      </c>
      <c r="H22" s="9">
        <v>8</v>
      </c>
      <c r="I22" s="9">
        <v>7</v>
      </c>
      <c r="J22" s="9">
        <v>3</v>
      </c>
      <c r="K22" s="9">
        <v>1</v>
      </c>
      <c r="L22" s="9">
        <v>0</v>
      </c>
      <c r="M22" s="10">
        <v>3</v>
      </c>
      <c r="N22" s="11">
        <v>1</v>
      </c>
    </row>
    <row r="23" spans="1:14" ht="19.8" x14ac:dyDescent="0.4">
      <c r="A23" s="6" t="s">
        <v>25</v>
      </c>
      <c r="B23" s="7">
        <v>29</v>
      </c>
      <c r="C23" s="7">
        <v>1594</v>
      </c>
      <c r="D23" s="7">
        <v>1542</v>
      </c>
      <c r="E23" s="7">
        <v>1755</v>
      </c>
      <c r="F23" s="7">
        <f t="shared" si="0"/>
        <v>3297</v>
      </c>
      <c r="G23" s="8">
        <v>20</v>
      </c>
      <c r="H23" s="9">
        <v>15</v>
      </c>
      <c r="I23" s="9">
        <v>1</v>
      </c>
      <c r="J23" s="9">
        <v>8</v>
      </c>
      <c r="K23" s="9">
        <v>0</v>
      </c>
      <c r="L23" s="9">
        <v>3</v>
      </c>
      <c r="M23" s="10">
        <v>1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928</v>
      </c>
      <c r="D24" s="7">
        <v>1068</v>
      </c>
      <c r="E24" s="7">
        <v>1093</v>
      </c>
      <c r="F24" s="7">
        <f t="shared" si="0"/>
        <v>2161</v>
      </c>
      <c r="G24" s="8">
        <v>3</v>
      </c>
      <c r="H24" s="9">
        <v>3</v>
      </c>
      <c r="I24" s="9">
        <v>1</v>
      </c>
      <c r="J24" s="9">
        <v>4</v>
      </c>
      <c r="K24" s="9">
        <v>1</v>
      </c>
      <c r="L24" s="9">
        <v>0</v>
      </c>
      <c r="M24" s="10">
        <v>0</v>
      </c>
      <c r="N24" s="11">
        <v>1</v>
      </c>
    </row>
    <row r="25" spans="1:14" ht="19.8" x14ac:dyDescent="0.4">
      <c r="A25" s="6" t="s">
        <v>27</v>
      </c>
      <c r="B25" s="7">
        <v>9</v>
      </c>
      <c r="C25" s="7">
        <v>1736</v>
      </c>
      <c r="D25" s="7">
        <v>1549</v>
      </c>
      <c r="E25" s="7">
        <v>1313</v>
      </c>
      <c r="F25" s="7">
        <f t="shared" si="0"/>
        <v>2862</v>
      </c>
      <c r="G25" s="8">
        <v>5</v>
      </c>
      <c r="H25" s="9">
        <v>17</v>
      </c>
      <c r="I25" s="9">
        <v>5</v>
      </c>
      <c r="J25" s="9">
        <v>3</v>
      </c>
      <c r="K25" s="9">
        <v>2</v>
      </c>
      <c r="L25" s="9">
        <v>1</v>
      </c>
      <c r="M25" s="10">
        <v>3</v>
      </c>
      <c r="N25" s="11">
        <v>1</v>
      </c>
    </row>
    <row r="26" spans="1:14" ht="19.8" x14ac:dyDescent="0.4">
      <c r="A26" s="12" t="s">
        <v>28</v>
      </c>
      <c r="B26" s="7">
        <v>21</v>
      </c>
      <c r="C26" s="7">
        <v>1788</v>
      </c>
      <c r="D26" s="7">
        <v>1816</v>
      </c>
      <c r="E26" s="7">
        <v>2044</v>
      </c>
      <c r="F26" s="7">
        <f t="shared" si="0"/>
        <v>3860</v>
      </c>
      <c r="G26" s="8">
        <v>15</v>
      </c>
      <c r="H26" s="9">
        <v>5</v>
      </c>
      <c r="I26" s="9">
        <v>14</v>
      </c>
      <c r="J26" s="9">
        <v>7</v>
      </c>
      <c r="K26" s="9">
        <v>5</v>
      </c>
      <c r="L26" s="9">
        <v>1</v>
      </c>
      <c r="M26" s="10">
        <v>0</v>
      </c>
      <c r="N26" s="11">
        <v>0</v>
      </c>
    </row>
    <row r="27" spans="1:14" ht="19.8" x14ac:dyDescent="0.4">
      <c r="A27" s="6" t="s">
        <v>29</v>
      </c>
      <c r="B27" s="7">
        <v>13</v>
      </c>
      <c r="C27" s="7">
        <v>1173</v>
      </c>
      <c r="D27" s="7">
        <v>1329</v>
      </c>
      <c r="E27" s="7">
        <v>1585</v>
      </c>
      <c r="F27" s="7">
        <f t="shared" si="0"/>
        <v>2914</v>
      </c>
      <c r="G27" s="8">
        <v>20</v>
      </c>
      <c r="H27" s="9">
        <v>10</v>
      </c>
      <c r="I27" s="9">
        <v>8</v>
      </c>
      <c r="J27" s="9">
        <v>5</v>
      </c>
      <c r="K27" s="9">
        <v>2</v>
      </c>
      <c r="L27" s="9">
        <v>0</v>
      </c>
      <c r="M27" s="10">
        <v>1</v>
      </c>
      <c r="N27" s="11">
        <v>0</v>
      </c>
    </row>
    <row r="28" spans="1:14" ht="19.8" x14ac:dyDescent="0.4">
      <c r="A28" s="12" t="s">
        <v>30</v>
      </c>
      <c r="B28" s="7">
        <v>16</v>
      </c>
      <c r="C28" s="7">
        <v>1141</v>
      </c>
      <c r="D28" s="7">
        <v>1318</v>
      </c>
      <c r="E28" s="7">
        <v>1613</v>
      </c>
      <c r="F28" s="7">
        <f t="shared" si="0"/>
        <v>2931</v>
      </c>
      <c r="G28" s="8">
        <v>7</v>
      </c>
      <c r="H28" s="9">
        <v>13</v>
      </c>
      <c r="I28" s="9">
        <v>7</v>
      </c>
      <c r="J28" s="9">
        <v>10</v>
      </c>
      <c r="K28" s="9">
        <v>0</v>
      </c>
      <c r="L28" s="9">
        <v>0</v>
      </c>
      <c r="M28" s="10">
        <v>0</v>
      </c>
      <c r="N28" s="11">
        <v>0</v>
      </c>
    </row>
    <row r="29" spans="1:14" ht="19.8" x14ac:dyDescent="0.4">
      <c r="A29" s="6" t="s">
        <v>31</v>
      </c>
      <c r="B29" s="7">
        <v>13</v>
      </c>
      <c r="C29" s="7">
        <v>776</v>
      </c>
      <c r="D29" s="7">
        <v>829</v>
      </c>
      <c r="E29" s="7">
        <v>989</v>
      </c>
      <c r="F29" s="7">
        <f t="shared" si="0"/>
        <v>1818</v>
      </c>
      <c r="G29" s="8">
        <v>9</v>
      </c>
      <c r="H29" s="9">
        <v>7</v>
      </c>
      <c r="I29" s="9">
        <v>2</v>
      </c>
      <c r="J29" s="9">
        <v>0</v>
      </c>
      <c r="K29" s="9">
        <v>0</v>
      </c>
      <c r="L29" s="9">
        <v>2</v>
      </c>
      <c r="M29" s="10">
        <v>0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315</v>
      </c>
      <c r="D30" s="7">
        <v>366</v>
      </c>
      <c r="E30" s="7">
        <v>357</v>
      </c>
      <c r="F30" s="7">
        <f t="shared" si="0"/>
        <v>723</v>
      </c>
      <c r="G30" s="8">
        <v>3</v>
      </c>
      <c r="H30" s="9">
        <v>0</v>
      </c>
      <c r="I30" s="9">
        <v>1</v>
      </c>
      <c r="J30" s="9">
        <v>4</v>
      </c>
      <c r="K30" s="9">
        <v>0</v>
      </c>
      <c r="L30" s="9">
        <v>0</v>
      </c>
      <c r="M30" s="10">
        <v>1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613</v>
      </c>
      <c r="D31" s="7">
        <v>664</v>
      </c>
      <c r="E31" s="7">
        <v>671</v>
      </c>
      <c r="F31" s="7">
        <f t="shared" si="0"/>
        <v>1335</v>
      </c>
      <c r="G31" s="8">
        <v>0</v>
      </c>
      <c r="H31" s="9">
        <v>3</v>
      </c>
      <c r="I31" s="9">
        <v>3</v>
      </c>
      <c r="J31" s="9">
        <v>5</v>
      </c>
      <c r="K31" s="9">
        <v>0</v>
      </c>
      <c r="L31" s="9">
        <v>1</v>
      </c>
      <c r="M31" s="10">
        <v>1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1212</v>
      </c>
      <c r="D32" s="7">
        <v>1342</v>
      </c>
      <c r="E32" s="7">
        <v>1471</v>
      </c>
      <c r="F32" s="7">
        <f t="shared" si="0"/>
        <v>2813</v>
      </c>
      <c r="G32" s="8">
        <v>8</v>
      </c>
      <c r="H32" s="9">
        <v>6</v>
      </c>
      <c r="I32" s="9">
        <v>1</v>
      </c>
      <c r="J32" s="9">
        <v>1</v>
      </c>
      <c r="K32" s="9">
        <v>2</v>
      </c>
      <c r="L32" s="9">
        <v>4</v>
      </c>
      <c r="M32" s="10">
        <v>1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737</v>
      </c>
      <c r="D33" s="7">
        <v>754</v>
      </c>
      <c r="E33" s="7">
        <v>858</v>
      </c>
      <c r="F33" s="7">
        <f t="shared" si="0"/>
        <v>1612</v>
      </c>
      <c r="G33" s="8">
        <v>6</v>
      </c>
      <c r="H33" s="9">
        <v>1</v>
      </c>
      <c r="I33" s="9">
        <v>1</v>
      </c>
      <c r="J33" s="9">
        <v>4</v>
      </c>
      <c r="K33" s="9">
        <v>0</v>
      </c>
      <c r="L33" s="9">
        <v>0</v>
      </c>
      <c r="M33" s="10">
        <v>0</v>
      </c>
      <c r="N33" s="11">
        <v>2</v>
      </c>
    </row>
    <row r="34" spans="1:14" ht="19.8" x14ac:dyDescent="0.4">
      <c r="A34" s="12" t="s">
        <v>36</v>
      </c>
      <c r="B34" s="7">
        <v>24</v>
      </c>
      <c r="C34" s="7">
        <v>1332</v>
      </c>
      <c r="D34" s="7">
        <v>1396</v>
      </c>
      <c r="E34" s="7">
        <v>1486</v>
      </c>
      <c r="F34" s="7">
        <f t="shared" si="0"/>
        <v>2882</v>
      </c>
      <c r="G34" s="8">
        <v>5</v>
      </c>
      <c r="H34" s="9">
        <v>5</v>
      </c>
      <c r="I34" s="9">
        <v>6</v>
      </c>
      <c r="J34" s="9">
        <v>3</v>
      </c>
      <c r="K34" s="9">
        <v>2</v>
      </c>
      <c r="L34" s="9">
        <v>1</v>
      </c>
      <c r="M34" s="10">
        <v>0</v>
      </c>
      <c r="N34" s="11">
        <v>1</v>
      </c>
    </row>
    <row r="35" spans="1:14" ht="19.8" x14ac:dyDescent="0.4">
      <c r="A35" s="6" t="s">
        <v>37</v>
      </c>
      <c r="B35" s="7">
        <v>16</v>
      </c>
      <c r="C35" s="7">
        <v>968</v>
      </c>
      <c r="D35" s="7">
        <v>1066</v>
      </c>
      <c r="E35" s="7">
        <v>1292</v>
      </c>
      <c r="F35" s="7">
        <f t="shared" si="0"/>
        <v>2358</v>
      </c>
      <c r="G35" s="8">
        <v>10</v>
      </c>
      <c r="H35" s="9">
        <v>11</v>
      </c>
      <c r="I35" s="9">
        <v>14</v>
      </c>
      <c r="J35" s="9">
        <v>10</v>
      </c>
      <c r="K35" s="9">
        <v>1</v>
      </c>
      <c r="L35" s="9">
        <v>1</v>
      </c>
      <c r="M35" s="10">
        <v>0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1501</v>
      </c>
      <c r="D36" s="7">
        <v>1589</v>
      </c>
      <c r="E36" s="7">
        <v>1950</v>
      </c>
      <c r="F36" s="7">
        <f t="shared" si="0"/>
        <v>3539</v>
      </c>
      <c r="G36" s="8">
        <v>34</v>
      </c>
      <c r="H36" s="9">
        <v>7</v>
      </c>
      <c r="I36" s="9">
        <v>9</v>
      </c>
      <c r="J36" s="9">
        <v>5</v>
      </c>
      <c r="K36" s="9">
        <v>0</v>
      </c>
      <c r="L36" s="9">
        <v>2</v>
      </c>
      <c r="M36" s="10">
        <v>1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1418</v>
      </c>
      <c r="D37" s="7">
        <v>1582</v>
      </c>
      <c r="E37" s="7">
        <v>1963</v>
      </c>
      <c r="F37" s="7">
        <f t="shared" si="0"/>
        <v>3545</v>
      </c>
      <c r="G37" s="8">
        <v>16</v>
      </c>
      <c r="H37" s="9">
        <v>8</v>
      </c>
      <c r="I37" s="9">
        <v>7</v>
      </c>
      <c r="J37" s="9">
        <v>8</v>
      </c>
      <c r="K37" s="9">
        <v>1</v>
      </c>
      <c r="L37" s="9">
        <v>0</v>
      </c>
      <c r="M37" s="10">
        <v>0</v>
      </c>
      <c r="N37" s="11">
        <v>1</v>
      </c>
    </row>
    <row r="38" spans="1:14" ht="19.8" x14ac:dyDescent="0.4">
      <c r="A38" s="12" t="s">
        <v>40</v>
      </c>
      <c r="B38" s="7">
        <v>18</v>
      </c>
      <c r="C38" s="7">
        <v>880</v>
      </c>
      <c r="D38" s="7">
        <v>932</v>
      </c>
      <c r="E38" s="7">
        <v>1060</v>
      </c>
      <c r="F38" s="7">
        <f t="shared" si="0"/>
        <v>1992</v>
      </c>
      <c r="G38" s="8">
        <v>13</v>
      </c>
      <c r="H38" s="9">
        <v>7</v>
      </c>
      <c r="I38" s="9">
        <v>4</v>
      </c>
      <c r="J38" s="9">
        <v>4</v>
      </c>
      <c r="K38" s="9">
        <v>0</v>
      </c>
      <c r="L38" s="9">
        <v>1</v>
      </c>
      <c r="M38" s="10">
        <v>1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1178</v>
      </c>
      <c r="D39" s="7">
        <v>1442</v>
      </c>
      <c r="E39" s="7">
        <v>1676</v>
      </c>
      <c r="F39" s="7">
        <f t="shared" si="0"/>
        <v>3118</v>
      </c>
      <c r="G39" s="8">
        <v>18</v>
      </c>
      <c r="H39" s="9">
        <v>19</v>
      </c>
      <c r="I39" s="9">
        <v>2</v>
      </c>
      <c r="J39" s="9">
        <v>14</v>
      </c>
      <c r="K39" s="9">
        <v>1</v>
      </c>
      <c r="L39" s="9">
        <v>2</v>
      </c>
      <c r="M39" s="10">
        <v>3</v>
      </c>
      <c r="N39" s="11">
        <v>1</v>
      </c>
    </row>
    <row r="40" spans="1:14" ht="19.8" x14ac:dyDescent="0.4">
      <c r="A40" s="12" t="s">
        <v>42</v>
      </c>
      <c r="B40" s="7">
        <v>17</v>
      </c>
      <c r="C40" s="7">
        <v>1088</v>
      </c>
      <c r="D40" s="7">
        <v>1264</v>
      </c>
      <c r="E40" s="7">
        <v>1393</v>
      </c>
      <c r="F40" s="7">
        <f t="shared" si="0"/>
        <v>2657</v>
      </c>
      <c r="G40" s="8">
        <v>16</v>
      </c>
      <c r="H40" s="9">
        <v>6</v>
      </c>
      <c r="I40" s="9">
        <v>4</v>
      </c>
      <c r="J40" s="9">
        <v>1</v>
      </c>
      <c r="K40" s="9">
        <v>0</v>
      </c>
      <c r="L40" s="9">
        <v>3</v>
      </c>
      <c r="M40" s="10">
        <v>3</v>
      </c>
      <c r="N40" s="11">
        <v>1</v>
      </c>
    </row>
    <row r="41" spans="1:14" ht="19.8" x14ac:dyDescent="0.4">
      <c r="A41" s="6" t="s">
        <v>43</v>
      </c>
      <c r="B41" s="7">
        <v>19</v>
      </c>
      <c r="C41" s="7">
        <v>1423</v>
      </c>
      <c r="D41" s="7">
        <v>1454</v>
      </c>
      <c r="E41" s="7">
        <v>1658</v>
      </c>
      <c r="F41" s="7">
        <f t="shared" si="0"/>
        <v>3112</v>
      </c>
      <c r="G41" s="8">
        <v>20</v>
      </c>
      <c r="H41" s="9">
        <v>5</v>
      </c>
      <c r="I41" s="9">
        <v>10</v>
      </c>
      <c r="J41" s="9">
        <v>10</v>
      </c>
      <c r="K41" s="9">
        <v>2</v>
      </c>
      <c r="L41" s="9">
        <v>2</v>
      </c>
      <c r="M41" s="10">
        <v>1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723</v>
      </c>
      <c r="D42" s="7">
        <v>818</v>
      </c>
      <c r="E42" s="7">
        <v>918</v>
      </c>
      <c r="F42" s="7">
        <f t="shared" si="0"/>
        <v>1736</v>
      </c>
      <c r="G42" s="8">
        <v>7</v>
      </c>
      <c r="H42" s="9">
        <v>2</v>
      </c>
      <c r="I42" s="9">
        <v>3</v>
      </c>
      <c r="J42" s="9">
        <v>14</v>
      </c>
      <c r="K42" s="9">
        <v>1</v>
      </c>
      <c r="L42" s="9">
        <v>1</v>
      </c>
      <c r="M42" s="10">
        <v>1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622</v>
      </c>
      <c r="D43" s="7">
        <v>757</v>
      </c>
      <c r="E43" s="7">
        <v>714</v>
      </c>
      <c r="F43" s="7">
        <f t="shared" si="0"/>
        <v>1471</v>
      </c>
      <c r="G43" s="8">
        <v>3</v>
      </c>
      <c r="H43" s="9">
        <v>1</v>
      </c>
      <c r="I43" s="9">
        <v>1</v>
      </c>
      <c r="J43" s="9">
        <v>0</v>
      </c>
      <c r="K43" s="9">
        <v>2</v>
      </c>
      <c r="L43" s="9">
        <v>0</v>
      </c>
      <c r="M43" s="10">
        <v>3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750</v>
      </c>
      <c r="D44" s="7">
        <v>862</v>
      </c>
      <c r="E44" s="7">
        <v>832</v>
      </c>
      <c r="F44" s="7">
        <f t="shared" si="0"/>
        <v>1694</v>
      </c>
      <c r="G44" s="8">
        <v>4</v>
      </c>
      <c r="H44" s="9">
        <v>2</v>
      </c>
      <c r="I44" s="9">
        <v>1</v>
      </c>
      <c r="J44" s="9">
        <v>1</v>
      </c>
      <c r="K44" s="9">
        <v>0</v>
      </c>
      <c r="L44" s="9">
        <v>2</v>
      </c>
      <c r="M44" s="10">
        <v>1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1080</v>
      </c>
      <c r="D45" s="7">
        <v>1061</v>
      </c>
      <c r="E45" s="7">
        <v>1194</v>
      </c>
      <c r="F45" s="7">
        <f t="shared" si="0"/>
        <v>2255</v>
      </c>
      <c r="G45" s="8">
        <v>11</v>
      </c>
      <c r="H45" s="9">
        <v>2</v>
      </c>
      <c r="I45" s="9">
        <v>3</v>
      </c>
      <c r="J45" s="9">
        <v>7</v>
      </c>
      <c r="K45" s="9">
        <v>1</v>
      </c>
      <c r="L45" s="9">
        <v>1</v>
      </c>
      <c r="M45" s="10">
        <v>1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1895</v>
      </c>
      <c r="D46" s="7">
        <v>1953</v>
      </c>
      <c r="E46" s="7">
        <v>2100</v>
      </c>
      <c r="F46" s="7">
        <f t="shared" si="0"/>
        <v>4053</v>
      </c>
      <c r="G46" s="8">
        <v>30</v>
      </c>
      <c r="H46" s="9">
        <v>8</v>
      </c>
      <c r="I46" s="9">
        <v>2</v>
      </c>
      <c r="J46" s="9">
        <v>0</v>
      </c>
      <c r="K46" s="9">
        <v>2</v>
      </c>
      <c r="L46" s="9">
        <v>2</v>
      </c>
      <c r="M46" s="10">
        <v>2</v>
      </c>
      <c r="N46" s="11">
        <v>0</v>
      </c>
    </row>
    <row r="47" spans="1:14" ht="19.8" x14ac:dyDescent="0.4">
      <c r="A47" s="6" t="s">
        <v>49</v>
      </c>
      <c r="B47" s="7">
        <v>20</v>
      </c>
      <c r="C47" s="7">
        <v>872</v>
      </c>
      <c r="D47" s="7">
        <v>833</v>
      </c>
      <c r="E47" s="7">
        <v>983</v>
      </c>
      <c r="F47" s="7">
        <f t="shared" si="0"/>
        <v>1816</v>
      </c>
      <c r="G47" s="8">
        <v>4</v>
      </c>
      <c r="H47" s="9">
        <v>6</v>
      </c>
      <c r="I47" s="9">
        <v>2</v>
      </c>
      <c r="J47" s="9">
        <v>2</v>
      </c>
      <c r="K47" s="9">
        <v>1</v>
      </c>
      <c r="L47" s="9">
        <v>0</v>
      </c>
      <c r="M47" s="10">
        <v>2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858</v>
      </c>
      <c r="D48" s="7">
        <v>962</v>
      </c>
      <c r="E48" s="7">
        <v>1061</v>
      </c>
      <c r="F48" s="7">
        <f t="shared" si="0"/>
        <v>2023</v>
      </c>
      <c r="G48" s="8">
        <v>6</v>
      </c>
      <c r="H48" s="9">
        <v>8</v>
      </c>
      <c r="I48" s="9">
        <v>0</v>
      </c>
      <c r="J48" s="9">
        <v>1</v>
      </c>
      <c r="K48" s="9">
        <v>1</v>
      </c>
      <c r="L48" s="9">
        <v>0</v>
      </c>
      <c r="M48" s="10">
        <v>1</v>
      </c>
      <c r="N48" s="11">
        <v>0</v>
      </c>
    </row>
    <row r="49" spans="1:14" ht="19.8" x14ac:dyDescent="0.4">
      <c r="A49" s="6" t="s">
        <v>51</v>
      </c>
      <c r="B49" s="7">
        <v>30</v>
      </c>
      <c r="C49" s="7">
        <v>1785</v>
      </c>
      <c r="D49" s="7">
        <v>2004</v>
      </c>
      <c r="E49" s="7">
        <v>2174</v>
      </c>
      <c r="F49" s="7">
        <f t="shared" si="0"/>
        <v>4178</v>
      </c>
      <c r="G49" s="8">
        <v>21</v>
      </c>
      <c r="H49" s="9">
        <v>7</v>
      </c>
      <c r="I49" s="9">
        <v>1</v>
      </c>
      <c r="J49" s="9">
        <v>6</v>
      </c>
      <c r="K49" s="9">
        <v>0</v>
      </c>
      <c r="L49" s="9">
        <v>4</v>
      </c>
      <c r="M49" s="10">
        <v>3</v>
      </c>
      <c r="N49" s="11">
        <v>0</v>
      </c>
    </row>
    <row r="50" spans="1:14" ht="19.8" x14ac:dyDescent="0.4">
      <c r="A50" s="12" t="s">
        <v>52</v>
      </c>
      <c r="B50" s="7">
        <v>20</v>
      </c>
      <c r="C50" s="7">
        <v>851</v>
      </c>
      <c r="D50" s="7">
        <v>923</v>
      </c>
      <c r="E50" s="7">
        <v>1049</v>
      </c>
      <c r="F50" s="7">
        <f t="shared" si="0"/>
        <v>1972</v>
      </c>
      <c r="G50" s="8">
        <v>14</v>
      </c>
      <c r="H50" s="9">
        <v>4</v>
      </c>
      <c r="I50" s="9">
        <v>0</v>
      </c>
      <c r="J50" s="9">
        <v>4</v>
      </c>
      <c r="K50" s="9">
        <v>1</v>
      </c>
      <c r="L50" s="9">
        <v>1</v>
      </c>
      <c r="M50" s="10">
        <v>1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790</v>
      </c>
      <c r="D51" s="7">
        <v>788</v>
      </c>
      <c r="E51" s="7">
        <v>858</v>
      </c>
      <c r="F51" s="7">
        <f t="shared" si="0"/>
        <v>1646</v>
      </c>
      <c r="G51" s="8">
        <v>5</v>
      </c>
      <c r="H51" s="9">
        <v>0</v>
      </c>
      <c r="I51" s="9">
        <v>5</v>
      </c>
      <c r="J51" s="9">
        <v>0</v>
      </c>
      <c r="K51" s="9">
        <v>1</v>
      </c>
      <c r="L51" s="9">
        <v>1</v>
      </c>
      <c r="M51" s="10">
        <v>3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639</v>
      </c>
      <c r="D52" s="7">
        <v>692</v>
      </c>
      <c r="E52" s="7">
        <v>779</v>
      </c>
      <c r="F52" s="7">
        <f t="shared" si="0"/>
        <v>1471</v>
      </c>
      <c r="G52" s="8">
        <v>1</v>
      </c>
      <c r="H52" s="9">
        <v>3</v>
      </c>
      <c r="I52" s="9">
        <v>4</v>
      </c>
      <c r="J52" s="9">
        <v>0</v>
      </c>
      <c r="K52" s="9">
        <v>1</v>
      </c>
      <c r="L52" s="9">
        <v>3</v>
      </c>
      <c r="M52" s="10">
        <v>0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1324</v>
      </c>
      <c r="D53" s="7">
        <v>1416</v>
      </c>
      <c r="E53" s="7">
        <v>1488</v>
      </c>
      <c r="F53" s="7">
        <f t="shared" si="0"/>
        <v>2904</v>
      </c>
      <c r="G53" s="8">
        <v>13</v>
      </c>
      <c r="H53" s="9">
        <v>6</v>
      </c>
      <c r="I53" s="9">
        <v>6</v>
      </c>
      <c r="J53" s="9">
        <v>1</v>
      </c>
      <c r="K53" s="9">
        <v>2</v>
      </c>
      <c r="L53" s="9">
        <v>3</v>
      </c>
      <c r="M53" s="10">
        <v>0</v>
      </c>
      <c r="N53" s="11">
        <v>1</v>
      </c>
    </row>
    <row r="54" spans="1:14" ht="19.8" x14ac:dyDescent="0.4">
      <c r="A54" s="12" t="s">
        <v>56</v>
      </c>
      <c r="B54" s="7">
        <v>12</v>
      </c>
      <c r="C54" s="7">
        <v>590</v>
      </c>
      <c r="D54" s="7">
        <v>689</v>
      </c>
      <c r="E54" s="7">
        <v>662</v>
      </c>
      <c r="F54" s="7">
        <f t="shared" si="0"/>
        <v>1351</v>
      </c>
      <c r="G54" s="8">
        <v>7</v>
      </c>
      <c r="H54" s="9">
        <v>3</v>
      </c>
      <c r="I54" s="9">
        <v>4</v>
      </c>
      <c r="J54" s="9">
        <v>0</v>
      </c>
      <c r="K54" s="9">
        <v>0</v>
      </c>
      <c r="L54" s="9">
        <v>1</v>
      </c>
      <c r="M54" s="10">
        <v>0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469</v>
      </c>
      <c r="D55" s="7">
        <v>519</v>
      </c>
      <c r="E55" s="7">
        <v>556</v>
      </c>
      <c r="F55" s="7">
        <f t="shared" si="0"/>
        <v>1075</v>
      </c>
      <c r="G55" s="8">
        <v>6</v>
      </c>
      <c r="H55" s="9">
        <v>1</v>
      </c>
      <c r="I55" s="9">
        <v>0</v>
      </c>
      <c r="J55" s="9">
        <v>2</v>
      </c>
      <c r="K55" s="9">
        <v>0</v>
      </c>
      <c r="L55" s="9">
        <v>2</v>
      </c>
      <c r="M55" s="10">
        <v>0</v>
      </c>
      <c r="N55" s="11">
        <v>1</v>
      </c>
    </row>
    <row r="56" spans="1:14" ht="19.8" x14ac:dyDescent="0.4">
      <c r="A56" s="12" t="s">
        <v>58</v>
      </c>
      <c r="B56" s="7">
        <v>20</v>
      </c>
      <c r="C56" s="7">
        <v>836</v>
      </c>
      <c r="D56" s="7">
        <v>960</v>
      </c>
      <c r="E56" s="7">
        <v>977</v>
      </c>
      <c r="F56" s="7">
        <f t="shared" si="0"/>
        <v>1937</v>
      </c>
      <c r="G56" s="8">
        <v>2</v>
      </c>
      <c r="H56" s="9">
        <v>8</v>
      </c>
      <c r="I56" s="9">
        <v>0</v>
      </c>
      <c r="J56" s="9">
        <v>0</v>
      </c>
      <c r="K56" s="9">
        <v>1</v>
      </c>
      <c r="L56" s="9">
        <v>1</v>
      </c>
      <c r="M56" s="10">
        <v>0</v>
      </c>
      <c r="N56" s="11">
        <v>0</v>
      </c>
    </row>
    <row r="57" spans="1:14" ht="19.8" x14ac:dyDescent="0.4">
      <c r="A57" s="6" t="s">
        <v>59</v>
      </c>
      <c r="B57" s="7">
        <v>22</v>
      </c>
      <c r="C57" s="7">
        <v>906</v>
      </c>
      <c r="D57" s="7">
        <v>1056</v>
      </c>
      <c r="E57" s="7">
        <v>1086</v>
      </c>
      <c r="F57" s="7">
        <f t="shared" si="0"/>
        <v>2142</v>
      </c>
      <c r="G57" s="8">
        <v>10</v>
      </c>
      <c r="H57" s="9">
        <v>4</v>
      </c>
      <c r="I57" s="9">
        <v>2</v>
      </c>
      <c r="J57" s="9">
        <v>2</v>
      </c>
      <c r="K57" s="9">
        <v>0</v>
      </c>
      <c r="L57" s="9">
        <v>5</v>
      </c>
      <c r="M57" s="10">
        <v>2</v>
      </c>
      <c r="N57" s="11">
        <v>0</v>
      </c>
    </row>
    <row r="58" spans="1:14" ht="19.8" x14ac:dyDescent="0.4">
      <c r="A58" s="12" t="s">
        <v>60</v>
      </c>
      <c r="B58" s="7">
        <v>27</v>
      </c>
      <c r="C58" s="7">
        <v>1201</v>
      </c>
      <c r="D58" s="7">
        <v>1396</v>
      </c>
      <c r="E58" s="7">
        <v>1388</v>
      </c>
      <c r="F58" s="7">
        <f t="shared" si="0"/>
        <v>2784</v>
      </c>
      <c r="G58" s="8">
        <v>5</v>
      </c>
      <c r="H58" s="9">
        <v>11</v>
      </c>
      <c r="I58" s="9">
        <v>3</v>
      </c>
      <c r="J58" s="9">
        <v>1</v>
      </c>
      <c r="K58" s="9">
        <v>2</v>
      </c>
      <c r="L58" s="9">
        <v>0</v>
      </c>
      <c r="M58" s="10">
        <v>0</v>
      </c>
      <c r="N58" s="11">
        <v>1</v>
      </c>
    </row>
    <row r="59" spans="1:14" ht="19.8" x14ac:dyDescent="0.4">
      <c r="A59" s="6" t="s">
        <v>61</v>
      </c>
      <c r="B59" s="7">
        <v>35</v>
      </c>
      <c r="C59" s="7">
        <v>1158</v>
      </c>
      <c r="D59" s="7">
        <v>1412</v>
      </c>
      <c r="E59" s="7">
        <v>1378</v>
      </c>
      <c r="F59" s="7">
        <f t="shared" si="0"/>
        <v>2790</v>
      </c>
      <c r="G59" s="8">
        <v>9</v>
      </c>
      <c r="H59" s="9">
        <v>7</v>
      </c>
      <c r="I59" s="9">
        <v>2</v>
      </c>
      <c r="J59" s="9">
        <v>1</v>
      </c>
      <c r="K59" s="9">
        <v>2</v>
      </c>
      <c r="L59" s="9">
        <v>1</v>
      </c>
      <c r="M59" s="10">
        <v>0</v>
      </c>
      <c r="N59" s="11">
        <v>1</v>
      </c>
    </row>
    <row r="60" spans="1:14" ht="19.8" x14ac:dyDescent="0.4">
      <c r="A60" s="12" t="s">
        <v>62</v>
      </c>
      <c r="B60" s="7">
        <v>15</v>
      </c>
      <c r="C60" s="7">
        <v>1155</v>
      </c>
      <c r="D60" s="7">
        <v>1314</v>
      </c>
      <c r="E60" s="7">
        <v>1462</v>
      </c>
      <c r="F60" s="7">
        <f t="shared" si="0"/>
        <v>2776</v>
      </c>
      <c r="G60" s="8">
        <v>10</v>
      </c>
      <c r="H60" s="9">
        <v>5</v>
      </c>
      <c r="I60" s="9">
        <v>3</v>
      </c>
      <c r="J60" s="9">
        <v>1</v>
      </c>
      <c r="K60" s="9">
        <v>0</v>
      </c>
      <c r="L60" s="9">
        <v>0</v>
      </c>
      <c r="M60" s="10">
        <v>1</v>
      </c>
      <c r="N60" s="11">
        <v>0</v>
      </c>
    </row>
    <row r="61" spans="1:14" ht="19.8" x14ac:dyDescent="0.4">
      <c r="A61" s="6" t="s">
        <v>63</v>
      </c>
      <c r="B61" s="7">
        <v>16</v>
      </c>
      <c r="C61" s="7">
        <v>903</v>
      </c>
      <c r="D61" s="7">
        <v>930</v>
      </c>
      <c r="E61" s="7">
        <v>1019</v>
      </c>
      <c r="F61" s="7">
        <f t="shared" si="0"/>
        <v>1949</v>
      </c>
      <c r="G61" s="8">
        <v>6</v>
      </c>
      <c r="H61" s="9">
        <v>8</v>
      </c>
      <c r="I61" s="9">
        <v>1</v>
      </c>
      <c r="J61" s="9">
        <v>10</v>
      </c>
      <c r="K61" s="9">
        <v>2</v>
      </c>
      <c r="L61" s="9">
        <v>2</v>
      </c>
      <c r="M61" s="10">
        <v>0</v>
      </c>
      <c r="N61" s="11">
        <v>1</v>
      </c>
    </row>
    <row r="62" spans="1:14" ht="19.8" x14ac:dyDescent="0.4">
      <c r="A62" s="12" t="s">
        <v>64</v>
      </c>
      <c r="B62" s="7">
        <v>16</v>
      </c>
      <c r="C62" s="7">
        <v>1030</v>
      </c>
      <c r="D62" s="7">
        <v>1100</v>
      </c>
      <c r="E62" s="7">
        <v>1107</v>
      </c>
      <c r="F62" s="7">
        <f t="shared" si="0"/>
        <v>2207</v>
      </c>
      <c r="G62" s="8">
        <v>7</v>
      </c>
      <c r="H62" s="9">
        <v>11</v>
      </c>
      <c r="I62" s="9">
        <v>3</v>
      </c>
      <c r="J62" s="9">
        <v>0</v>
      </c>
      <c r="K62" s="9">
        <v>1</v>
      </c>
      <c r="L62" s="9">
        <v>0</v>
      </c>
      <c r="M62" s="10">
        <v>1</v>
      </c>
      <c r="N62" s="11">
        <v>1</v>
      </c>
    </row>
    <row r="63" spans="1:14" ht="19.8" x14ac:dyDescent="0.4">
      <c r="A63" s="6" t="s">
        <v>65</v>
      </c>
      <c r="B63" s="7">
        <v>15</v>
      </c>
      <c r="C63" s="7">
        <v>1269</v>
      </c>
      <c r="D63" s="7">
        <v>1188</v>
      </c>
      <c r="E63" s="7">
        <v>1347</v>
      </c>
      <c r="F63" s="7">
        <f t="shared" si="0"/>
        <v>2535</v>
      </c>
      <c r="G63" s="8">
        <v>8</v>
      </c>
      <c r="H63" s="9">
        <v>11</v>
      </c>
      <c r="I63" s="9">
        <v>8</v>
      </c>
      <c r="J63" s="9">
        <v>4</v>
      </c>
      <c r="K63" s="9">
        <v>1</v>
      </c>
      <c r="L63" s="9">
        <v>2</v>
      </c>
      <c r="M63" s="10">
        <v>0</v>
      </c>
      <c r="N63" s="11">
        <v>0</v>
      </c>
    </row>
    <row r="64" spans="1:14" ht="19.8" x14ac:dyDescent="0.4">
      <c r="A64" s="12" t="s">
        <v>66</v>
      </c>
      <c r="B64" s="7">
        <v>21</v>
      </c>
      <c r="C64" s="7">
        <v>1377</v>
      </c>
      <c r="D64" s="7">
        <v>1334</v>
      </c>
      <c r="E64" s="7">
        <v>1515</v>
      </c>
      <c r="F64" s="7">
        <f t="shared" si="0"/>
        <v>2849</v>
      </c>
      <c r="G64" s="8">
        <v>13</v>
      </c>
      <c r="H64" s="9">
        <v>7</v>
      </c>
      <c r="I64" s="9">
        <v>6</v>
      </c>
      <c r="J64" s="9">
        <v>5</v>
      </c>
      <c r="K64" s="9">
        <v>3</v>
      </c>
      <c r="L64" s="9">
        <v>1</v>
      </c>
      <c r="M64" s="10">
        <v>1</v>
      </c>
      <c r="N64" s="11">
        <v>0</v>
      </c>
    </row>
    <row r="65" spans="1:14" ht="19.8" x14ac:dyDescent="0.4">
      <c r="A65" s="6" t="s">
        <v>67</v>
      </c>
      <c r="B65" s="7">
        <v>25</v>
      </c>
      <c r="C65" s="7">
        <v>2474</v>
      </c>
      <c r="D65" s="7">
        <v>2470</v>
      </c>
      <c r="E65" s="7">
        <v>2887</v>
      </c>
      <c r="F65" s="7">
        <f t="shared" si="0"/>
        <v>5357</v>
      </c>
      <c r="G65" s="8">
        <v>15</v>
      </c>
      <c r="H65" s="9">
        <v>21</v>
      </c>
      <c r="I65" s="9">
        <v>7</v>
      </c>
      <c r="J65" s="9">
        <v>7</v>
      </c>
      <c r="K65" s="9">
        <v>0</v>
      </c>
      <c r="L65" s="9">
        <v>6</v>
      </c>
      <c r="M65" s="10">
        <v>3</v>
      </c>
      <c r="N65" s="11">
        <v>0</v>
      </c>
    </row>
    <row r="66" spans="1:14" ht="19.8" x14ac:dyDescent="0.4">
      <c r="A66" s="12" t="s">
        <v>68</v>
      </c>
      <c r="B66" s="7">
        <v>31</v>
      </c>
      <c r="C66" s="7">
        <v>1755</v>
      </c>
      <c r="D66" s="7">
        <v>1821</v>
      </c>
      <c r="E66" s="7">
        <v>1947</v>
      </c>
      <c r="F66" s="7">
        <f t="shared" si="0"/>
        <v>3768</v>
      </c>
      <c r="G66" s="8">
        <v>6</v>
      </c>
      <c r="H66" s="9">
        <v>10</v>
      </c>
      <c r="I66" s="9">
        <v>2</v>
      </c>
      <c r="J66" s="9">
        <v>2</v>
      </c>
      <c r="K66" s="9">
        <v>1</v>
      </c>
      <c r="L66" s="9">
        <v>1</v>
      </c>
      <c r="M66" s="10">
        <v>1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1684</v>
      </c>
      <c r="D67" s="7">
        <v>1769</v>
      </c>
      <c r="E67" s="7">
        <v>1925</v>
      </c>
      <c r="F67" s="7">
        <f t="shared" si="0"/>
        <v>3694</v>
      </c>
      <c r="G67" s="8">
        <v>11</v>
      </c>
      <c r="H67" s="9">
        <v>12</v>
      </c>
      <c r="I67" s="9">
        <v>15</v>
      </c>
      <c r="J67" s="9">
        <v>8</v>
      </c>
      <c r="K67" s="9">
        <v>0</v>
      </c>
      <c r="L67" s="9">
        <v>3</v>
      </c>
      <c r="M67" s="10">
        <v>0</v>
      </c>
      <c r="N67" s="11">
        <v>0</v>
      </c>
    </row>
    <row r="68" spans="1:14" ht="19.8" x14ac:dyDescent="0.4">
      <c r="A68" s="12" t="s">
        <v>70</v>
      </c>
      <c r="B68" s="7">
        <v>25</v>
      </c>
      <c r="C68" s="7">
        <v>1884</v>
      </c>
      <c r="D68" s="7">
        <v>2044</v>
      </c>
      <c r="E68" s="7">
        <v>2367</v>
      </c>
      <c r="F68" s="7">
        <f t="shared" si="0"/>
        <v>4411</v>
      </c>
      <c r="G68" s="8">
        <v>12</v>
      </c>
      <c r="H68" s="9">
        <v>13</v>
      </c>
      <c r="I68" s="9">
        <v>4</v>
      </c>
      <c r="J68" s="9">
        <v>7</v>
      </c>
      <c r="K68" s="9">
        <v>2</v>
      </c>
      <c r="L68" s="9">
        <v>3</v>
      </c>
      <c r="M68" s="10">
        <v>3</v>
      </c>
      <c r="N68" s="11">
        <v>0</v>
      </c>
    </row>
    <row r="69" spans="1:14" ht="19.8" x14ac:dyDescent="0.4">
      <c r="A69" s="6" t="s">
        <v>71</v>
      </c>
      <c r="B69" s="7">
        <v>15</v>
      </c>
      <c r="C69" s="7">
        <v>1053</v>
      </c>
      <c r="D69" s="7">
        <v>1347</v>
      </c>
      <c r="E69" s="7">
        <v>1283</v>
      </c>
      <c r="F69" s="7">
        <f t="shared" si="0"/>
        <v>2630</v>
      </c>
      <c r="G69" s="8">
        <v>5</v>
      </c>
      <c r="H69" s="9">
        <v>12</v>
      </c>
      <c r="I69" s="9">
        <v>9</v>
      </c>
      <c r="J69" s="9">
        <v>9</v>
      </c>
      <c r="K69" s="9">
        <v>1</v>
      </c>
      <c r="L69" s="9">
        <v>2</v>
      </c>
      <c r="M69" s="10">
        <v>0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1140</v>
      </c>
      <c r="D70" s="7">
        <v>1258</v>
      </c>
      <c r="E70" s="7">
        <v>1368</v>
      </c>
      <c r="F70" s="7">
        <f>SUM(D70:E70)</f>
        <v>2626</v>
      </c>
      <c r="G70" s="8">
        <v>9</v>
      </c>
      <c r="H70" s="9">
        <v>8</v>
      </c>
      <c r="I70" s="9">
        <v>0</v>
      </c>
      <c r="J70" s="9">
        <v>0</v>
      </c>
      <c r="K70" s="9">
        <v>2</v>
      </c>
      <c r="L70" s="9">
        <v>3</v>
      </c>
      <c r="M70" s="10">
        <v>0</v>
      </c>
      <c r="N70" s="11">
        <v>0</v>
      </c>
    </row>
    <row r="71" spans="1:14" ht="19.8" x14ac:dyDescent="0.4">
      <c r="A71" s="6" t="s">
        <v>73</v>
      </c>
      <c r="B71" s="7">
        <v>23</v>
      </c>
      <c r="C71" s="7">
        <v>1614</v>
      </c>
      <c r="D71" s="7">
        <v>1893</v>
      </c>
      <c r="E71" s="7">
        <v>2085</v>
      </c>
      <c r="F71" s="7">
        <f>SUM(D71:E71)</f>
        <v>3978</v>
      </c>
      <c r="G71" s="8">
        <v>6</v>
      </c>
      <c r="H71" s="9">
        <v>14</v>
      </c>
      <c r="I71" s="9">
        <v>4</v>
      </c>
      <c r="J71" s="9">
        <v>2</v>
      </c>
      <c r="K71" s="9">
        <v>0</v>
      </c>
      <c r="L71" s="9">
        <v>4</v>
      </c>
      <c r="M71" s="10">
        <v>0</v>
      </c>
      <c r="N71" s="11">
        <v>0</v>
      </c>
    </row>
    <row r="72" spans="1:14" ht="19.8" x14ac:dyDescent="0.4">
      <c r="A72" s="12" t="s">
        <v>74</v>
      </c>
      <c r="B72" s="7">
        <v>12</v>
      </c>
      <c r="C72" s="7">
        <v>818</v>
      </c>
      <c r="D72" s="7">
        <v>1074</v>
      </c>
      <c r="E72" s="7">
        <v>1065</v>
      </c>
      <c r="F72" s="7">
        <f>SUM(D72:E72)</f>
        <v>2139</v>
      </c>
      <c r="G72" s="8">
        <v>12</v>
      </c>
      <c r="H72" s="9">
        <v>8</v>
      </c>
      <c r="I72" s="9">
        <v>1</v>
      </c>
      <c r="J72" s="9">
        <v>1</v>
      </c>
      <c r="K72" s="9">
        <v>2</v>
      </c>
      <c r="L72" s="9">
        <v>3</v>
      </c>
      <c r="M72" s="10">
        <v>1</v>
      </c>
      <c r="N72" s="11">
        <v>0</v>
      </c>
    </row>
    <row r="73" spans="1:14" ht="19.8" x14ac:dyDescent="0.4">
      <c r="A73" s="6" t="s">
        <v>75</v>
      </c>
      <c r="B73" s="7">
        <v>19</v>
      </c>
      <c r="C73" s="7">
        <v>944</v>
      </c>
      <c r="D73" s="7">
        <v>983</v>
      </c>
      <c r="E73" s="7">
        <v>1043</v>
      </c>
      <c r="F73" s="7">
        <f>SUM(D73:E73)</f>
        <v>2026</v>
      </c>
      <c r="G73" s="8">
        <v>1</v>
      </c>
      <c r="H73" s="9">
        <v>4</v>
      </c>
      <c r="I73" s="9">
        <v>0</v>
      </c>
      <c r="J73" s="9">
        <v>1</v>
      </c>
      <c r="K73" s="9">
        <v>2</v>
      </c>
      <c r="L73" s="9">
        <v>2</v>
      </c>
      <c r="M73" s="10">
        <v>0</v>
      </c>
      <c r="N73" s="11">
        <v>0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E74" si="1">SUM(C5:C73)</f>
        <v>73193</v>
      </c>
      <c r="D74" s="7">
        <f t="shared" si="1"/>
        <v>77300</v>
      </c>
      <c r="E74" s="7">
        <f t="shared" si="1"/>
        <v>84914</v>
      </c>
      <c r="F74" s="7">
        <f t="shared" ref="F74:J74" si="2">SUM(F5:F73)</f>
        <v>162214</v>
      </c>
      <c r="G74" s="7">
        <f t="shared" si="2"/>
        <v>652</v>
      </c>
      <c r="H74" s="7">
        <f t="shared" si="2"/>
        <v>477</v>
      </c>
      <c r="I74" s="7">
        <f t="shared" si="2"/>
        <v>247</v>
      </c>
      <c r="J74" s="7">
        <f t="shared" si="2"/>
        <v>247</v>
      </c>
      <c r="K74" s="7">
        <f>SUM(K5:K73)</f>
        <v>62</v>
      </c>
      <c r="L74" s="7">
        <f>SUM(L5:L73)</f>
        <v>108</v>
      </c>
      <c r="M74" s="13">
        <f>SUM(M5:M73)</f>
        <v>63</v>
      </c>
      <c r="N74" s="14">
        <f>SUM(N5:N73)</f>
        <v>17</v>
      </c>
    </row>
    <row r="75" spans="1:14" s="18" customFormat="1" ht="26.25" customHeight="1" x14ac:dyDescent="0.3">
      <c r="A75" s="95" t="s">
        <v>77</v>
      </c>
      <c r="B75" s="96"/>
      <c r="C75" s="15">
        <f>C74</f>
        <v>73193</v>
      </c>
      <c r="D75" s="15" t="s">
        <v>78</v>
      </c>
      <c r="E75" s="15" t="s">
        <v>79</v>
      </c>
      <c r="F75" s="15"/>
      <c r="G75" s="15">
        <f>F74</f>
        <v>162214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2474</v>
      </c>
      <c r="F76" s="22">
        <f>MAX(F5:F73)</f>
        <v>5357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85" t="str">
        <f ca="1">INDIRECT(H77,TRUE)</f>
        <v>城西</v>
      </c>
      <c r="D77" s="86" t="s">
        <v>83</v>
      </c>
      <c r="E77" s="30">
        <f>MIN(C5:C73)</f>
        <v>250</v>
      </c>
      <c r="F77" s="31">
        <f>MIN(F5:F73)</f>
        <v>559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770</v>
      </c>
      <c r="D78" s="103" t="s">
        <v>80</v>
      </c>
      <c r="E78" s="32" t="s">
        <v>87</v>
      </c>
      <c r="F78" s="32"/>
      <c r="G78" s="32">
        <v>397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373</v>
      </c>
      <c r="H79" s="37" t="s">
        <v>80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62</v>
      </c>
      <c r="D80" s="15" t="s">
        <v>80</v>
      </c>
      <c r="E80" s="108" t="s">
        <v>150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108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131</v>
      </c>
      <c r="B82" s="96"/>
      <c r="C82" s="15">
        <f>M74</f>
        <v>63</v>
      </c>
      <c r="D82" s="15" t="s">
        <v>94</v>
      </c>
      <c r="E82" s="15" t="s">
        <v>151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17</v>
      </c>
      <c r="D83" s="15" t="s">
        <v>94</v>
      </c>
      <c r="E83" s="15" t="s">
        <v>152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652</v>
      </c>
      <c r="D84" s="50" t="s">
        <v>80</v>
      </c>
      <c r="E84" s="15" t="s">
        <v>134</v>
      </c>
      <c r="F84" s="15"/>
      <c r="G84" s="15">
        <f>H74</f>
        <v>477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 xml:space="preserve"> 本月戶數增加</v>
      </c>
      <c r="B85" s="93"/>
      <c r="C85" s="51">
        <f>C74-'11109'!C74</f>
        <v>31</v>
      </c>
      <c r="D85" s="84" t="str">
        <f>IF(E85&gt;0,"男增加","男減少")</f>
        <v>男增加</v>
      </c>
      <c r="E85" s="53">
        <f>D74-'11109'!D74</f>
        <v>42</v>
      </c>
      <c r="F85" s="54" t="str">
        <f>IF(G85&gt;0,"女增加","女減少")</f>
        <v>女增加</v>
      </c>
      <c r="G85" s="53">
        <f>E74-'11109'!E74</f>
        <v>87</v>
      </c>
      <c r="H85" s="55"/>
      <c r="I85" s="93" t="str">
        <f>IF(K85&gt;0,"總人口數增加","總人口數減少")</f>
        <v>總人口數增加</v>
      </c>
      <c r="J85" s="93"/>
      <c r="K85" s="53">
        <f>F74-'11109'!F74</f>
        <v>129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19" zoomScaleNormal="119" workbookViewId="0">
      <pane ySplit="4" topLeftCell="A80" activePane="bottomLeft" state="frozen"/>
      <selection pane="bottomLeft" activeCell="C85" sqref="C85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146</v>
      </c>
      <c r="L2" s="117"/>
      <c r="M2" s="117"/>
      <c r="N2" s="118"/>
    </row>
    <row r="3" spans="1:14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4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4" ht="19.8" x14ac:dyDescent="0.4">
      <c r="A5" s="6" t="s">
        <v>7</v>
      </c>
      <c r="B5" s="7">
        <v>6</v>
      </c>
      <c r="C5" s="7">
        <v>353</v>
      </c>
      <c r="D5" s="7">
        <v>321</v>
      </c>
      <c r="E5" s="7">
        <v>373</v>
      </c>
      <c r="F5" s="7">
        <f>SUM(D5:E5)</f>
        <v>694</v>
      </c>
      <c r="G5" s="8">
        <v>1</v>
      </c>
      <c r="H5" s="9">
        <v>5</v>
      </c>
      <c r="I5" s="9">
        <v>1</v>
      </c>
      <c r="J5" s="9">
        <v>1</v>
      </c>
      <c r="K5" s="9">
        <v>0</v>
      </c>
      <c r="L5" s="9">
        <v>0</v>
      </c>
      <c r="M5" s="10">
        <v>0</v>
      </c>
      <c r="N5" s="11">
        <v>0</v>
      </c>
    </row>
    <row r="6" spans="1:14" ht="19.8" x14ac:dyDescent="0.4">
      <c r="A6" s="12" t="s">
        <v>8</v>
      </c>
      <c r="B6" s="7">
        <v>14</v>
      </c>
      <c r="C6" s="7">
        <v>844</v>
      </c>
      <c r="D6" s="7">
        <v>734</v>
      </c>
      <c r="E6" s="7">
        <v>858</v>
      </c>
      <c r="F6" s="7">
        <f t="shared" ref="F6:F69" si="0">SUM(D6:E6)</f>
        <v>1592</v>
      </c>
      <c r="G6" s="8">
        <v>10</v>
      </c>
      <c r="H6" s="9">
        <v>4</v>
      </c>
      <c r="I6" s="9">
        <v>4</v>
      </c>
      <c r="J6" s="9">
        <v>0</v>
      </c>
      <c r="K6" s="9">
        <v>5</v>
      </c>
      <c r="L6" s="9">
        <v>1</v>
      </c>
      <c r="M6" s="10">
        <v>0</v>
      </c>
      <c r="N6" s="11">
        <v>0</v>
      </c>
    </row>
    <row r="7" spans="1:14" ht="19.8" x14ac:dyDescent="0.4">
      <c r="A7" s="6" t="s">
        <v>9</v>
      </c>
      <c r="B7" s="7">
        <v>13</v>
      </c>
      <c r="C7" s="7">
        <v>569</v>
      </c>
      <c r="D7" s="7">
        <v>609</v>
      </c>
      <c r="E7" s="7">
        <v>624</v>
      </c>
      <c r="F7" s="7">
        <f t="shared" si="0"/>
        <v>1233</v>
      </c>
      <c r="G7" s="8">
        <v>3</v>
      </c>
      <c r="H7" s="9">
        <v>4</v>
      </c>
      <c r="I7" s="9">
        <v>2</v>
      </c>
      <c r="J7" s="9">
        <v>1</v>
      </c>
      <c r="K7" s="9">
        <v>1</v>
      </c>
      <c r="L7" s="9">
        <v>2</v>
      </c>
      <c r="M7" s="10">
        <v>0</v>
      </c>
      <c r="N7" s="11">
        <v>0</v>
      </c>
    </row>
    <row r="8" spans="1:14" ht="19.8" x14ac:dyDescent="0.4">
      <c r="A8" s="12" t="s">
        <v>10</v>
      </c>
      <c r="B8" s="7">
        <v>10</v>
      </c>
      <c r="C8" s="7">
        <v>817</v>
      </c>
      <c r="D8" s="7">
        <v>810</v>
      </c>
      <c r="E8" s="7">
        <v>909</v>
      </c>
      <c r="F8" s="7">
        <f t="shared" si="0"/>
        <v>1719</v>
      </c>
      <c r="G8" s="8">
        <v>9</v>
      </c>
      <c r="H8" s="9">
        <v>3</v>
      </c>
      <c r="I8" s="9">
        <v>6</v>
      </c>
      <c r="J8" s="9">
        <v>4</v>
      </c>
      <c r="K8" s="9">
        <v>1</v>
      </c>
      <c r="L8" s="9">
        <v>1</v>
      </c>
      <c r="M8" s="10">
        <v>0</v>
      </c>
      <c r="N8" s="11">
        <v>1</v>
      </c>
    </row>
    <row r="9" spans="1:14" ht="19.8" x14ac:dyDescent="0.4">
      <c r="A9" s="6" t="s">
        <v>11</v>
      </c>
      <c r="B9" s="7">
        <v>7</v>
      </c>
      <c r="C9" s="7">
        <v>746</v>
      </c>
      <c r="D9" s="7">
        <v>681</v>
      </c>
      <c r="E9" s="7">
        <v>824</v>
      </c>
      <c r="F9" s="7">
        <f t="shared" si="0"/>
        <v>1505</v>
      </c>
      <c r="G9" s="8">
        <v>8</v>
      </c>
      <c r="H9" s="9">
        <v>2</v>
      </c>
      <c r="I9" s="9">
        <v>4</v>
      </c>
      <c r="J9" s="9">
        <v>0</v>
      </c>
      <c r="K9" s="9">
        <v>1</v>
      </c>
      <c r="L9" s="9">
        <v>0</v>
      </c>
      <c r="M9" s="10">
        <v>0</v>
      </c>
      <c r="N9" s="11">
        <v>1</v>
      </c>
    </row>
    <row r="10" spans="1:14" ht="19.8" x14ac:dyDescent="0.4">
      <c r="A10" s="12" t="s">
        <v>12</v>
      </c>
      <c r="B10" s="7">
        <v>11</v>
      </c>
      <c r="C10" s="7">
        <v>707</v>
      </c>
      <c r="D10" s="7">
        <v>699</v>
      </c>
      <c r="E10" s="7">
        <v>749</v>
      </c>
      <c r="F10" s="7">
        <f t="shared" si="0"/>
        <v>1448</v>
      </c>
      <c r="G10" s="8">
        <v>7</v>
      </c>
      <c r="H10" s="9">
        <v>6</v>
      </c>
      <c r="I10" s="9">
        <v>5</v>
      </c>
      <c r="J10" s="9">
        <v>2</v>
      </c>
      <c r="K10" s="9">
        <v>0</v>
      </c>
      <c r="L10" s="9">
        <v>3</v>
      </c>
      <c r="M10" s="10">
        <v>1</v>
      </c>
      <c r="N10" s="11">
        <v>0</v>
      </c>
    </row>
    <row r="11" spans="1:14" ht="19.8" x14ac:dyDescent="0.4">
      <c r="A11" s="6" t="s">
        <v>13</v>
      </c>
      <c r="B11" s="7">
        <v>13</v>
      </c>
      <c r="C11" s="7">
        <v>833</v>
      </c>
      <c r="D11" s="7">
        <v>807</v>
      </c>
      <c r="E11" s="7">
        <v>920</v>
      </c>
      <c r="F11" s="7">
        <f t="shared" si="0"/>
        <v>1727</v>
      </c>
      <c r="G11" s="8">
        <v>10</v>
      </c>
      <c r="H11" s="9">
        <v>6</v>
      </c>
      <c r="I11" s="9">
        <v>3</v>
      </c>
      <c r="J11" s="9">
        <v>4</v>
      </c>
      <c r="K11" s="9">
        <v>0</v>
      </c>
      <c r="L11" s="9">
        <v>1</v>
      </c>
      <c r="M11" s="10">
        <v>0</v>
      </c>
      <c r="N11" s="11">
        <v>0</v>
      </c>
    </row>
    <row r="12" spans="1:14" ht="19.8" x14ac:dyDescent="0.4">
      <c r="A12" s="12" t="s">
        <v>14</v>
      </c>
      <c r="B12" s="7">
        <v>8</v>
      </c>
      <c r="C12" s="7">
        <v>252</v>
      </c>
      <c r="D12" s="7">
        <v>264</v>
      </c>
      <c r="E12" s="7">
        <v>298</v>
      </c>
      <c r="F12" s="7">
        <f t="shared" si="0"/>
        <v>562</v>
      </c>
      <c r="G12" s="8">
        <v>4</v>
      </c>
      <c r="H12" s="9">
        <v>2</v>
      </c>
      <c r="I12" s="9">
        <v>0</v>
      </c>
      <c r="J12" s="9">
        <v>0</v>
      </c>
      <c r="K12" s="9">
        <v>0</v>
      </c>
      <c r="L12" s="9">
        <v>0</v>
      </c>
      <c r="M12" s="10">
        <v>0</v>
      </c>
      <c r="N12" s="11">
        <v>0</v>
      </c>
    </row>
    <row r="13" spans="1:14" ht="19.8" x14ac:dyDescent="0.4">
      <c r="A13" s="6" t="s">
        <v>15</v>
      </c>
      <c r="B13" s="7">
        <v>14</v>
      </c>
      <c r="C13" s="7">
        <v>1032</v>
      </c>
      <c r="D13" s="7">
        <v>965</v>
      </c>
      <c r="E13" s="7">
        <v>1068</v>
      </c>
      <c r="F13" s="7">
        <f t="shared" si="0"/>
        <v>2033</v>
      </c>
      <c r="G13" s="8">
        <v>15</v>
      </c>
      <c r="H13" s="9">
        <v>17</v>
      </c>
      <c r="I13" s="9">
        <v>5</v>
      </c>
      <c r="J13" s="9">
        <v>6</v>
      </c>
      <c r="K13" s="9">
        <v>1</v>
      </c>
      <c r="L13" s="9">
        <v>0</v>
      </c>
      <c r="M13" s="10">
        <v>0</v>
      </c>
      <c r="N13" s="11">
        <v>5</v>
      </c>
    </row>
    <row r="14" spans="1:14" ht="19.8" x14ac:dyDescent="0.4">
      <c r="A14" s="12" t="s">
        <v>16</v>
      </c>
      <c r="B14" s="7">
        <v>19</v>
      </c>
      <c r="C14" s="7">
        <v>2205</v>
      </c>
      <c r="D14" s="7">
        <v>1921</v>
      </c>
      <c r="E14" s="7">
        <v>2189</v>
      </c>
      <c r="F14" s="7">
        <f t="shared" si="0"/>
        <v>4110</v>
      </c>
      <c r="G14" s="8">
        <v>37</v>
      </c>
      <c r="H14" s="9">
        <v>36</v>
      </c>
      <c r="I14" s="9">
        <v>7</v>
      </c>
      <c r="J14" s="9">
        <v>10</v>
      </c>
      <c r="K14" s="9">
        <v>1</v>
      </c>
      <c r="L14" s="9">
        <v>7</v>
      </c>
      <c r="M14" s="10">
        <v>3</v>
      </c>
      <c r="N14" s="11">
        <v>1</v>
      </c>
    </row>
    <row r="15" spans="1:14" ht="19.8" x14ac:dyDescent="0.4">
      <c r="A15" s="6" t="s">
        <v>17</v>
      </c>
      <c r="B15" s="7">
        <v>10</v>
      </c>
      <c r="C15" s="7">
        <v>442</v>
      </c>
      <c r="D15" s="7">
        <v>489</v>
      </c>
      <c r="E15" s="7">
        <v>500</v>
      </c>
      <c r="F15" s="7">
        <f t="shared" si="0"/>
        <v>989</v>
      </c>
      <c r="G15" s="8">
        <v>3</v>
      </c>
      <c r="H15" s="9">
        <v>5</v>
      </c>
      <c r="I15" s="9">
        <v>0</v>
      </c>
      <c r="J15" s="9">
        <v>1</v>
      </c>
      <c r="K15" s="9">
        <v>0</v>
      </c>
      <c r="L15" s="9">
        <v>0</v>
      </c>
      <c r="M15" s="10">
        <v>0</v>
      </c>
      <c r="N15" s="11">
        <v>0</v>
      </c>
    </row>
    <row r="16" spans="1:14" ht="19.8" x14ac:dyDescent="0.4">
      <c r="A16" s="12" t="s">
        <v>18</v>
      </c>
      <c r="B16" s="7">
        <v>15</v>
      </c>
      <c r="C16" s="7">
        <v>673</v>
      </c>
      <c r="D16" s="7">
        <v>673</v>
      </c>
      <c r="E16" s="7">
        <v>685</v>
      </c>
      <c r="F16" s="7">
        <f t="shared" si="0"/>
        <v>1358</v>
      </c>
      <c r="G16" s="8">
        <v>9</v>
      </c>
      <c r="H16" s="9">
        <v>5</v>
      </c>
      <c r="I16" s="9">
        <v>6</v>
      </c>
      <c r="J16" s="9">
        <v>2</v>
      </c>
      <c r="K16" s="9">
        <v>0</v>
      </c>
      <c r="L16" s="9">
        <v>2</v>
      </c>
      <c r="M16" s="10">
        <v>1</v>
      </c>
      <c r="N16" s="11">
        <v>0</v>
      </c>
    </row>
    <row r="17" spans="1:14" ht="19.8" x14ac:dyDescent="0.4">
      <c r="A17" s="6" t="s">
        <v>19</v>
      </c>
      <c r="B17" s="7">
        <v>18</v>
      </c>
      <c r="C17" s="7">
        <v>917</v>
      </c>
      <c r="D17" s="7">
        <v>856</v>
      </c>
      <c r="E17" s="7">
        <v>936</v>
      </c>
      <c r="F17" s="7">
        <f t="shared" si="0"/>
        <v>1792</v>
      </c>
      <c r="G17" s="8">
        <v>7</v>
      </c>
      <c r="H17" s="9">
        <v>9</v>
      </c>
      <c r="I17" s="9">
        <v>1</v>
      </c>
      <c r="J17" s="9">
        <v>1</v>
      </c>
      <c r="K17" s="9">
        <v>1</v>
      </c>
      <c r="L17" s="9">
        <v>2</v>
      </c>
      <c r="M17" s="10">
        <v>0</v>
      </c>
      <c r="N17" s="11">
        <v>0</v>
      </c>
    </row>
    <row r="18" spans="1:14" ht="19.8" x14ac:dyDescent="0.4">
      <c r="A18" s="12" t="s">
        <v>20</v>
      </c>
      <c r="B18" s="7">
        <v>16</v>
      </c>
      <c r="C18" s="7">
        <v>635</v>
      </c>
      <c r="D18" s="7">
        <v>593</v>
      </c>
      <c r="E18" s="7">
        <v>683</v>
      </c>
      <c r="F18" s="7">
        <f t="shared" si="0"/>
        <v>1276</v>
      </c>
      <c r="G18" s="8">
        <v>7</v>
      </c>
      <c r="H18" s="9">
        <v>6</v>
      </c>
      <c r="I18" s="9">
        <v>1</v>
      </c>
      <c r="J18" s="9">
        <v>1</v>
      </c>
      <c r="K18" s="9">
        <v>1</v>
      </c>
      <c r="L18" s="9">
        <v>0</v>
      </c>
      <c r="M18" s="10">
        <v>0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803</v>
      </c>
      <c r="D19" s="7">
        <v>896</v>
      </c>
      <c r="E19" s="7">
        <v>908</v>
      </c>
      <c r="F19" s="7">
        <f t="shared" si="0"/>
        <v>1804</v>
      </c>
      <c r="G19" s="8">
        <v>8</v>
      </c>
      <c r="H19" s="9">
        <v>9</v>
      </c>
      <c r="I19" s="9">
        <v>0</v>
      </c>
      <c r="J19" s="9">
        <v>3</v>
      </c>
      <c r="K19" s="9">
        <v>1</v>
      </c>
      <c r="L19" s="9">
        <v>1</v>
      </c>
      <c r="M19" s="10">
        <v>1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545</v>
      </c>
      <c r="D20" s="7">
        <v>543</v>
      </c>
      <c r="E20" s="7">
        <v>630</v>
      </c>
      <c r="F20" s="7">
        <f t="shared" si="0"/>
        <v>1173</v>
      </c>
      <c r="G20" s="8">
        <v>3</v>
      </c>
      <c r="H20" s="9">
        <v>5</v>
      </c>
      <c r="I20" s="9">
        <v>2</v>
      </c>
      <c r="J20" s="9">
        <v>6</v>
      </c>
      <c r="K20" s="9">
        <v>1</v>
      </c>
      <c r="L20" s="9">
        <v>1</v>
      </c>
      <c r="M20" s="10">
        <v>1</v>
      </c>
      <c r="N20" s="11">
        <v>0</v>
      </c>
    </row>
    <row r="21" spans="1:14" ht="19.8" x14ac:dyDescent="0.4">
      <c r="A21" s="6" t="s">
        <v>23</v>
      </c>
      <c r="B21" s="7">
        <v>25</v>
      </c>
      <c r="C21" s="7">
        <v>1512</v>
      </c>
      <c r="D21" s="7">
        <v>1454</v>
      </c>
      <c r="E21" s="7">
        <v>1709</v>
      </c>
      <c r="F21" s="7">
        <f t="shared" si="0"/>
        <v>3163</v>
      </c>
      <c r="G21" s="8">
        <v>18</v>
      </c>
      <c r="H21" s="9">
        <v>9</v>
      </c>
      <c r="I21" s="9">
        <v>1</v>
      </c>
      <c r="J21" s="9">
        <v>3</v>
      </c>
      <c r="K21" s="9">
        <v>1</v>
      </c>
      <c r="L21" s="9">
        <v>2</v>
      </c>
      <c r="M21" s="10">
        <v>3</v>
      </c>
      <c r="N21" s="11">
        <v>1</v>
      </c>
    </row>
    <row r="22" spans="1:14" ht="19.8" x14ac:dyDescent="0.4">
      <c r="A22" s="12" t="s">
        <v>24</v>
      </c>
      <c r="B22" s="7">
        <v>22</v>
      </c>
      <c r="C22" s="7">
        <v>1047</v>
      </c>
      <c r="D22" s="7">
        <v>1053</v>
      </c>
      <c r="E22" s="7">
        <v>1181</v>
      </c>
      <c r="F22" s="7">
        <f t="shared" si="0"/>
        <v>2234</v>
      </c>
      <c r="G22" s="8">
        <v>11</v>
      </c>
      <c r="H22" s="9">
        <v>23</v>
      </c>
      <c r="I22" s="9">
        <v>7</v>
      </c>
      <c r="J22" s="9">
        <v>4</v>
      </c>
      <c r="K22" s="9">
        <v>0</v>
      </c>
      <c r="L22" s="9">
        <v>5</v>
      </c>
      <c r="M22" s="10">
        <v>2</v>
      </c>
      <c r="N22" s="11">
        <v>0</v>
      </c>
    </row>
    <row r="23" spans="1:14" ht="19.8" x14ac:dyDescent="0.4">
      <c r="A23" s="6" t="s">
        <v>25</v>
      </c>
      <c r="B23" s="7">
        <v>29</v>
      </c>
      <c r="C23" s="7">
        <v>1593</v>
      </c>
      <c r="D23" s="7">
        <v>1541</v>
      </c>
      <c r="E23" s="7">
        <v>1761</v>
      </c>
      <c r="F23" s="7">
        <f t="shared" si="0"/>
        <v>3302</v>
      </c>
      <c r="G23" s="8">
        <v>13</v>
      </c>
      <c r="H23" s="9">
        <v>13</v>
      </c>
      <c r="I23" s="9">
        <v>9</v>
      </c>
      <c r="J23" s="9">
        <v>6</v>
      </c>
      <c r="K23" s="9">
        <v>1</v>
      </c>
      <c r="L23" s="9">
        <v>2</v>
      </c>
      <c r="M23" s="10">
        <v>0</v>
      </c>
      <c r="N23" s="11">
        <v>1</v>
      </c>
    </row>
    <row r="24" spans="1:14" ht="19.8" x14ac:dyDescent="0.4">
      <c r="A24" s="12" t="s">
        <v>26</v>
      </c>
      <c r="B24" s="7">
        <v>20</v>
      </c>
      <c r="C24" s="7">
        <v>928</v>
      </c>
      <c r="D24" s="7">
        <v>1070</v>
      </c>
      <c r="E24" s="7">
        <v>1093</v>
      </c>
      <c r="F24" s="7">
        <f t="shared" si="0"/>
        <v>2163</v>
      </c>
      <c r="G24" s="8">
        <v>12</v>
      </c>
      <c r="H24" s="9">
        <v>12</v>
      </c>
      <c r="I24" s="9">
        <v>3</v>
      </c>
      <c r="J24" s="9">
        <v>9</v>
      </c>
      <c r="K24" s="9">
        <v>1</v>
      </c>
      <c r="L24" s="9">
        <v>1</v>
      </c>
      <c r="M24" s="10">
        <v>2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1738</v>
      </c>
      <c r="D25" s="7">
        <v>1558</v>
      </c>
      <c r="E25" s="7">
        <v>1313</v>
      </c>
      <c r="F25" s="7">
        <f t="shared" si="0"/>
        <v>2871</v>
      </c>
      <c r="G25" s="8">
        <v>14</v>
      </c>
      <c r="H25" s="9">
        <v>14</v>
      </c>
      <c r="I25" s="9">
        <v>28</v>
      </c>
      <c r="J25" s="9">
        <v>1</v>
      </c>
      <c r="K25" s="9">
        <v>4</v>
      </c>
      <c r="L25" s="9">
        <v>5</v>
      </c>
      <c r="M25" s="10">
        <v>1</v>
      </c>
      <c r="N25" s="11">
        <v>0</v>
      </c>
    </row>
    <row r="26" spans="1:14" ht="19.8" x14ac:dyDescent="0.4">
      <c r="A26" s="12" t="s">
        <v>28</v>
      </c>
      <c r="B26" s="7">
        <v>21</v>
      </c>
      <c r="C26" s="7">
        <v>1787</v>
      </c>
      <c r="D26" s="7">
        <v>1806</v>
      </c>
      <c r="E26" s="7">
        <v>2033</v>
      </c>
      <c r="F26" s="7">
        <f t="shared" si="0"/>
        <v>3839</v>
      </c>
      <c r="G26" s="8">
        <v>10</v>
      </c>
      <c r="H26" s="9">
        <v>30</v>
      </c>
      <c r="I26" s="9">
        <v>8</v>
      </c>
      <c r="J26" s="9">
        <v>13</v>
      </c>
      <c r="K26" s="9">
        <v>1</v>
      </c>
      <c r="L26" s="9">
        <v>3</v>
      </c>
      <c r="M26" s="10">
        <v>4</v>
      </c>
      <c r="N26" s="11">
        <v>1</v>
      </c>
    </row>
    <row r="27" spans="1:14" ht="19.8" x14ac:dyDescent="0.4">
      <c r="A27" s="6" t="s">
        <v>29</v>
      </c>
      <c r="B27" s="7">
        <v>13</v>
      </c>
      <c r="C27" s="7">
        <v>1171</v>
      </c>
      <c r="D27" s="7">
        <v>1329</v>
      </c>
      <c r="E27" s="7">
        <v>1570</v>
      </c>
      <c r="F27" s="7">
        <f t="shared" si="0"/>
        <v>2899</v>
      </c>
      <c r="G27" s="8">
        <v>13</v>
      </c>
      <c r="H27" s="9">
        <v>14</v>
      </c>
      <c r="I27" s="9">
        <v>8</v>
      </c>
      <c r="J27" s="9">
        <v>5</v>
      </c>
      <c r="K27" s="9">
        <v>2</v>
      </c>
      <c r="L27" s="9">
        <v>4</v>
      </c>
      <c r="M27" s="10">
        <v>1</v>
      </c>
      <c r="N27" s="11">
        <v>0</v>
      </c>
    </row>
    <row r="28" spans="1:14" ht="19.8" x14ac:dyDescent="0.4">
      <c r="A28" s="12" t="s">
        <v>30</v>
      </c>
      <c r="B28" s="7">
        <v>16</v>
      </c>
      <c r="C28" s="7">
        <v>1142</v>
      </c>
      <c r="D28" s="7">
        <v>1326</v>
      </c>
      <c r="E28" s="7">
        <v>1614</v>
      </c>
      <c r="F28" s="7">
        <f t="shared" si="0"/>
        <v>2940</v>
      </c>
      <c r="G28" s="8">
        <v>16</v>
      </c>
      <c r="H28" s="9">
        <v>19</v>
      </c>
      <c r="I28" s="9">
        <v>9</v>
      </c>
      <c r="J28" s="9">
        <v>13</v>
      </c>
      <c r="K28" s="9">
        <v>2</v>
      </c>
      <c r="L28" s="9">
        <v>0</v>
      </c>
      <c r="M28" s="10">
        <v>2</v>
      </c>
      <c r="N28" s="11">
        <v>1</v>
      </c>
    </row>
    <row r="29" spans="1:14" ht="19.8" x14ac:dyDescent="0.4">
      <c r="A29" s="6" t="s">
        <v>31</v>
      </c>
      <c r="B29" s="7">
        <v>13</v>
      </c>
      <c r="C29" s="7">
        <v>776</v>
      </c>
      <c r="D29" s="7">
        <v>828</v>
      </c>
      <c r="E29" s="7">
        <v>988</v>
      </c>
      <c r="F29" s="7">
        <f t="shared" si="0"/>
        <v>1816</v>
      </c>
      <c r="G29" s="8">
        <v>13</v>
      </c>
      <c r="H29" s="9">
        <v>8</v>
      </c>
      <c r="I29" s="9">
        <v>13</v>
      </c>
      <c r="J29" s="9">
        <v>8</v>
      </c>
      <c r="K29" s="9">
        <v>0</v>
      </c>
      <c r="L29" s="9">
        <v>3</v>
      </c>
      <c r="M29" s="10">
        <v>0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315</v>
      </c>
      <c r="D30" s="7">
        <v>365</v>
      </c>
      <c r="E30" s="7">
        <v>358</v>
      </c>
      <c r="F30" s="7">
        <f t="shared" si="0"/>
        <v>723</v>
      </c>
      <c r="G30" s="8">
        <v>1</v>
      </c>
      <c r="H30" s="9">
        <v>1</v>
      </c>
      <c r="I30" s="9">
        <v>2</v>
      </c>
      <c r="J30" s="9">
        <v>2</v>
      </c>
      <c r="K30" s="9">
        <v>1</v>
      </c>
      <c r="L30" s="9">
        <v>0</v>
      </c>
      <c r="M30" s="10">
        <v>2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613</v>
      </c>
      <c r="D31" s="7">
        <v>666</v>
      </c>
      <c r="E31" s="7">
        <v>675</v>
      </c>
      <c r="F31" s="7">
        <f t="shared" si="0"/>
        <v>1341</v>
      </c>
      <c r="G31" s="8">
        <v>3</v>
      </c>
      <c r="H31" s="9">
        <v>5</v>
      </c>
      <c r="I31" s="9">
        <v>0</v>
      </c>
      <c r="J31" s="9">
        <v>0</v>
      </c>
      <c r="K31" s="9">
        <v>0</v>
      </c>
      <c r="L31" s="9">
        <v>2</v>
      </c>
      <c r="M31" s="10">
        <v>0</v>
      </c>
      <c r="N31" s="11">
        <v>1</v>
      </c>
    </row>
    <row r="32" spans="1:14" ht="19.8" x14ac:dyDescent="0.4">
      <c r="A32" s="12" t="s">
        <v>34</v>
      </c>
      <c r="B32" s="7">
        <v>25</v>
      </c>
      <c r="C32" s="7">
        <v>1214</v>
      </c>
      <c r="D32" s="7">
        <v>1343</v>
      </c>
      <c r="E32" s="7">
        <v>1470</v>
      </c>
      <c r="F32" s="7">
        <f t="shared" si="0"/>
        <v>2813</v>
      </c>
      <c r="G32" s="8">
        <v>10</v>
      </c>
      <c r="H32" s="9">
        <v>14</v>
      </c>
      <c r="I32" s="9">
        <v>6</v>
      </c>
      <c r="J32" s="9">
        <v>9</v>
      </c>
      <c r="K32" s="9">
        <v>1</v>
      </c>
      <c r="L32" s="9">
        <v>1</v>
      </c>
      <c r="M32" s="10">
        <v>0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735</v>
      </c>
      <c r="D33" s="7">
        <v>753</v>
      </c>
      <c r="E33" s="7">
        <v>857</v>
      </c>
      <c r="F33" s="7">
        <f t="shared" si="0"/>
        <v>1610</v>
      </c>
      <c r="G33" s="8">
        <v>8</v>
      </c>
      <c r="H33" s="9">
        <v>7</v>
      </c>
      <c r="I33" s="9">
        <v>6</v>
      </c>
      <c r="J33" s="9">
        <v>3</v>
      </c>
      <c r="K33" s="9">
        <v>0</v>
      </c>
      <c r="L33" s="9">
        <v>1</v>
      </c>
      <c r="M33" s="10">
        <v>1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1330</v>
      </c>
      <c r="D34" s="7">
        <v>1390</v>
      </c>
      <c r="E34" s="7">
        <v>1488</v>
      </c>
      <c r="F34" s="7">
        <f t="shared" si="0"/>
        <v>2878</v>
      </c>
      <c r="G34" s="8">
        <v>5</v>
      </c>
      <c r="H34" s="9">
        <v>8</v>
      </c>
      <c r="I34" s="9">
        <v>5</v>
      </c>
      <c r="J34" s="9">
        <v>5</v>
      </c>
      <c r="K34" s="9">
        <v>0</v>
      </c>
      <c r="L34" s="9">
        <v>5</v>
      </c>
      <c r="M34" s="10">
        <v>1</v>
      </c>
      <c r="N34" s="11">
        <v>0</v>
      </c>
    </row>
    <row r="35" spans="1:14" ht="19.8" x14ac:dyDescent="0.4">
      <c r="A35" s="6" t="s">
        <v>37</v>
      </c>
      <c r="B35" s="7">
        <v>16</v>
      </c>
      <c r="C35" s="7">
        <v>969</v>
      </c>
      <c r="D35" s="7">
        <v>1071</v>
      </c>
      <c r="E35" s="7">
        <v>1284</v>
      </c>
      <c r="F35" s="7">
        <f t="shared" si="0"/>
        <v>2355</v>
      </c>
      <c r="G35" s="8">
        <v>10</v>
      </c>
      <c r="H35" s="9">
        <v>14</v>
      </c>
      <c r="I35" s="9">
        <v>3</v>
      </c>
      <c r="J35" s="9">
        <v>7</v>
      </c>
      <c r="K35" s="9">
        <v>0</v>
      </c>
      <c r="L35" s="9">
        <v>3</v>
      </c>
      <c r="M35" s="10">
        <v>1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1496</v>
      </c>
      <c r="D36" s="7">
        <v>1576</v>
      </c>
      <c r="E36" s="7">
        <v>1934</v>
      </c>
      <c r="F36" s="7">
        <f t="shared" si="0"/>
        <v>3510</v>
      </c>
      <c r="G36" s="8">
        <v>18</v>
      </c>
      <c r="H36" s="9">
        <v>20</v>
      </c>
      <c r="I36" s="9">
        <v>4</v>
      </c>
      <c r="J36" s="9">
        <v>12</v>
      </c>
      <c r="K36" s="9">
        <v>3</v>
      </c>
      <c r="L36" s="9">
        <v>2</v>
      </c>
      <c r="M36" s="10">
        <v>2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1415</v>
      </c>
      <c r="D37" s="7">
        <v>1576</v>
      </c>
      <c r="E37" s="7">
        <v>1961</v>
      </c>
      <c r="F37" s="7">
        <f t="shared" si="0"/>
        <v>3537</v>
      </c>
      <c r="G37" s="8">
        <v>24</v>
      </c>
      <c r="H37" s="9">
        <v>37</v>
      </c>
      <c r="I37" s="9">
        <v>7</v>
      </c>
      <c r="J37" s="9">
        <v>14</v>
      </c>
      <c r="K37" s="9">
        <v>0</v>
      </c>
      <c r="L37" s="9">
        <v>4</v>
      </c>
      <c r="M37" s="10">
        <v>0</v>
      </c>
      <c r="N37" s="11">
        <v>0</v>
      </c>
    </row>
    <row r="38" spans="1:14" ht="19.8" x14ac:dyDescent="0.4">
      <c r="A38" s="12" t="s">
        <v>40</v>
      </c>
      <c r="B38" s="7">
        <v>18</v>
      </c>
      <c r="C38" s="7">
        <v>881</v>
      </c>
      <c r="D38" s="7">
        <v>933</v>
      </c>
      <c r="E38" s="7">
        <v>1054</v>
      </c>
      <c r="F38" s="7">
        <f t="shared" si="0"/>
        <v>1987</v>
      </c>
      <c r="G38" s="8">
        <v>19</v>
      </c>
      <c r="H38" s="9">
        <v>13</v>
      </c>
      <c r="I38" s="9">
        <v>2</v>
      </c>
      <c r="J38" s="9">
        <v>10</v>
      </c>
      <c r="K38" s="9">
        <v>1</v>
      </c>
      <c r="L38" s="9">
        <v>0</v>
      </c>
      <c r="M38" s="10">
        <v>0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1187</v>
      </c>
      <c r="D39" s="7">
        <v>1445</v>
      </c>
      <c r="E39" s="7">
        <v>1687</v>
      </c>
      <c r="F39" s="7">
        <f t="shared" si="0"/>
        <v>3132</v>
      </c>
      <c r="G39" s="8">
        <v>26</v>
      </c>
      <c r="H39" s="9">
        <v>38</v>
      </c>
      <c r="I39" s="9">
        <v>12</v>
      </c>
      <c r="J39" s="9">
        <v>12</v>
      </c>
      <c r="K39" s="9">
        <v>3</v>
      </c>
      <c r="L39" s="9">
        <v>1</v>
      </c>
      <c r="M39" s="10">
        <v>1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1087</v>
      </c>
      <c r="D40" s="7">
        <v>1262</v>
      </c>
      <c r="E40" s="7">
        <v>1385</v>
      </c>
      <c r="F40" s="7">
        <f t="shared" si="0"/>
        <v>2647</v>
      </c>
      <c r="G40" s="8">
        <v>21</v>
      </c>
      <c r="H40" s="9">
        <v>16</v>
      </c>
      <c r="I40" s="9">
        <v>11</v>
      </c>
      <c r="J40" s="9">
        <v>1</v>
      </c>
      <c r="K40" s="9">
        <v>0</v>
      </c>
      <c r="L40" s="9">
        <v>1</v>
      </c>
      <c r="M40" s="10">
        <v>1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1415</v>
      </c>
      <c r="D41" s="7">
        <v>1447</v>
      </c>
      <c r="E41" s="7">
        <v>1650</v>
      </c>
      <c r="F41" s="7">
        <f t="shared" si="0"/>
        <v>3097</v>
      </c>
      <c r="G41" s="8">
        <v>33</v>
      </c>
      <c r="H41" s="9">
        <v>13</v>
      </c>
      <c r="I41" s="9">
        <v>8</v>
      </c>
      <c r="J41" s="9">
        <v>7</v>
      </c>
      <c r="K41" s="9">
        <v>0</v>
      </c>
      <c r="L41" s="9">
        <v>2</v>
      </c>
      <c r="M41" s="10">
        <v>0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724</v>
      </c>
      <c r="D42" s="7">
        <v>822</v>
      </c>
      <c r="E42" s="7">
        <v>920</v>
      </c>
      <c r="F42" s="7">
        <f t="shared" si="0"/>
        <v>1742</v>
      </c>
      <c r="G42" s="8">
        <v>12</v>
      </c>
      <c r="H42" s="9">
        <v>6</v>
      </c>
      <c r="I42" s="9">
        <v>7</v>
      </c>
      <c r="J42" s="9">
        <v>10</v>
      </c>
      <c r="K42" s="9">
        <v>0</v>
      </c>
      <c r="L42" s="9">
        <v>4</v>
      </c>
      <c r="M42" s="10">
        <v>0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621</v>
      </c>
      <c r="D43" s="7">
        <v>758</v>
      </c>
      <c r="E43" s="7">
        <v>708</v>
      </c>
      <c r="F43" s="7">
        <f t="shared" si="0"/>
        <v>1466</v>
      </c>
      <c r="G43" s="8">
        <v>2</v>
      </c>
      <c r="H43" s="9">
        <v>4</v>
      </c>
      <c r="I43" s="9">
        <v>2</v>
      </c>
      <c r="J43" s="9">
        <v>3</v>
      </c>
      <c r="K43" s="9">
        <v>2</v>
      </c>
      <c r="L43" s="9">
        <v>1</v>
      </c>
      <c r="M43" s="10">
        <v>0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751</v>
      </c>
      <c r="D44" s="7">
        <v>863</v>
      </c>
      <c r="E44" s="7">
        <v>831</v>
      </c>
      <c r="F44" s="7">
        <f t="shared" si="0"/>
        <v>1694</v>
      </c>
      <c r="G44" s="8">
        <v>4</v>
      </c>
      <c r="H44" s="9">
        <v>10</v>
      </c>
      <c r="I44" s="9">
        <v>3</v>
      </c>
      <c r="J44" s="9">
        <v>6</v>
      </c>
      <c r="K44" s="9">
        <v>1</v>
      </c>
      <c r="L44" s="9">
        <v>2</v>
      </c>
      <c r="M44" s="10">
        <v>1</v>
      </c>
      <c r="N44" s="11">
        <v>3</v>
      </c>
    </row>
    <row r="45" spans="1:14" ht="19.8" x14ac:dyDescent="0.4">
      <c r="A45" s="6" t="s">
        <v>47</v>
      </c>
      <c r="B45" s="7">
        <v>16</v>
      </c>
      <c r="C45" s="7">
        <v>1076</v>
      </c>
      <c r="D45" s="7">
        <v>1058</v>
      </c>
      <c r="E45" s="7">
        <v>1192</v>
      </c>
      <c r="F45" s="7">
        <f t="shared" si="0"/>
        <v>2250</v>
      </c>
      <c r="G45" s="8">
        <v>9</v>
      </c>
      <c r="H45" s="9">
        <v>12</v>
      </c>
      <c r="I45" s="9">
        <v>6</v>
      </c>
      <c r="J45" s="9">
        <v>7</v>
      </c>
      <c r="K45" s="9">
        <v>2</v>
      </c>
      <c r="L45" s="9">
        <v>4</v>
      </c>
      <c r="M45" s="10">
        <v>0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1888</v>
      </c>
      <c r="D46" s="7">
        <v>1941</v>
      </c>
      <c r="E46" s="7">
        <v>2088</v>
      </c>
      <c r="F46" s="7">
        <f t="shared" si="0"/>
        <v>4029</v>
      </c>
      <c r="G46" s="8">
        <v>48</v>
      </c>
      <c r="H46" s="9">
        <v>25</v>
      </c>
      <c r="I46" s="9">
        <v>12</v>
      </c>
      <c r="J46" s="9">
        <v>12</v>
      </c>
      <c r="K46" s="9">
        <v>2</v>
      </c>
      <c r="L46" s="9">
        <v>2</v>
      </c>
      <c r="M46" s="10">
        <v>2</v>
      </c>
      <c r="N46" s="11">
        <v>0</v>
      </c>
    </row>
    <row r="47" spans="1:14" ht="19.8" x14ac:dyDescent="0.4">
      <c r="A47" s="6" t="s">
        <v>49</v>
      </c>
      <c r="B47" s="7">
        <v>20</v>
      </c>
      <c r="C47" s="7">
        <v>873</v>
      </c>
      <c r="D47" s="7">
        <v>833</v>
      </c>
      <c r="E47" s="7">
        <v>984</v>
      </c>
      <c r="F47" s="7">
        <f t="shared" si="0"/>
        <v>1817</v>
      </c>
      <c r="G47" s="8">
        <v>12</v>
      </c>
      <c r="H47" s="9">
        <v>15</v>
      </c>
      <c r="I47" s="9">
        <v>1</v>
      </c>
      <c r="J47" s="9">
        <v>1</v>
      </c>
      <c r="K47" s="9">
        <v>0</v>
      </c>
      <c r="L47" s="9">
        <v>2</v>
      </c>
      <c r="M47" s="10">
        <v>0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859</v>
      </c>
      <c r="D48" s="7">
        <v>963</v>
      </c>
      <c r="E48" s="7">
        <v>1062</v>
      </c>
      <c r="F48" s="7">
        <f t="shared" si="0"/>
        <v>2025</v>
      </c>
      <c r="G48" s="8">
        <v>7</v>
      </c>
      <c r="H48" s="9">
        <v>4</v>
      </c>
      <c r="I48" s="9">
        <v>3</v>
      </c>
      <c r="J48" s="9">
        <v>0</v>
      </c>
      <c r="K48" s="9">
        <v>1</v>
      </c>
      <c r="L48" s="9">
        <v>2</v>
      </c>
      <c r="M48" s="10">
        <v>0</v>
      </c>
      <c r="N48" s="11">
        <v>0</v>
      </c>
    </row>
    <row r="49" spans="1:14" ht="19.8" x14ac:dyDescent="0.4">
      <c r="A49" s="6" t="s">
        <v>51</v>
      </c>
      <c r="B49" s="7">
        <v>30</v>
      </c>
      <c r="C49" s="7">
        <v>1782</v>
      </c>
      <c r="D49" s="7">
        <v>2000</v>
      </c>
      <c r="E49" s="7">
        <v>2173</v>
      </c>
      <c r="F49" s="7">
        <f t="shared" si="0"/>
        <v>4173</v>
      </c>
      <c r="G49" s="8">
        <v>12</v>
      </c>
      <c r="H49" s="9">
        <v>12</v>
      </c>
      <c r="I49" s="9">
        <v>6</v>
      </c>
      <c r="J49" s="9">
        <v>4</v>
      </c>
      <c r="K49" s="9">
        <v>3</v>
      </c>
      <c r="L49" s="9">
        <v>1</v>
      </c>
      <c r="M49" s="10">
        <v>4</v>
      </c>
      <c r="N49" s="11">
        <v>0</v>
      </c>
    </row>
    <row r="50" spans="1:14" ht="19.8" x14ac:dyDescent="0.4">
      <c r="A50" s="12" t="s">
        <v>52</v>
      </c>
      <c r="B50" s="7">
        <v>20</v>
      </c>
      <c r="C50" s="7">
        <v>852</v>
      </c>
      <c r="D50" s="7">
        <v>919</v>
      </c>
      <c r="E50" s="7">
        <v>1047</v>
      </c>
      <c r="F50" s="7">
        <f t="shared" si="0"/>
        <v>1966</v>
      </c>
      <c r="G50" s="8">
        <v>7</v>
      </c>
      <c r="H50" s="9">
        <v>7</v>
      </c>
      <c r="I50" s="9">
        <v>4</v>
      </c>
      <c r="J50" s="9">
        <v>4</v>
      </c>
      <c r="K50" s="9">
        <v>0</v>
      </c>
      <c r="L50" s="9">
        <v>0</v>
      </c>
      <c r="M50" s="10">
        <v>1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788</v>
      </c>
      <c r="D51" s="7">
        <v>785</v>
      </c>
      <c r="E51" s="7">
        <v>851</v>
      </c>
      <c r="F51" s="7">
        <f t="shared" si="0"/>
        <v>1636</v>
      </c>
      <c r="G51" s="8">
        <v>8</v>
      </c>
      <c r="H51" s="9">
        <v>7</v>
      </c>
      <c r="I51" s="9">
        <v>7</v>
      </c>
      <c r="J51" s="9">
        <v>6</v>
      </c>
      <c r="K51" s="9">
        <v>0</v>
      </c>
      <c r="L51" s="9">
        <v>0</v>
      </c>
      <c r="M51" s="10">
        <v>2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641</v>
      </c>
      <c r="D52" s="7">
        <v>693</v>
      </c>
      <c r="E52" s="7">
        <v>778</v>
      </c>
      <c r="F52" s="7">
        <f t="shared" si="0"/>
        <v>1471</v>
      </c>
      <c r="G52" s="8">
        <v>4</v>
      </c>
      <c r="H52" s="9">
        <v>9</v>
      </c>
      <c r="I52" s="9">
        <v>3</v>
      </c>
      <c r="J52" s="9">
        <v>2</v>
      </c>
      <c r="K52" s="9">
        <v>0</v>
      </c>
      <c r="L52" s="9">
        <v>3</v>
      </c>
      <c r="M52" s="10">
        <v>2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1321</v>
      </c>
      <c r="D53" s="7">
        <v>1414</v>
      </c>
      <c r="E53" s="7">
        <v>1479</v>
      </c>
      <c r="F53" s="7">
        <f t="shared" si="0"/>
        <v>2893</v>
      </c>
      <c r="G53" s="8">
        <v>29</v>
      </c>
      <c r="H53" s="9">
        <v>9</v>
      </c>
      <c r="I53" s="9">
        <v>4</v>
      </c>
      <c r="J53" s="9">
        <v>3</v>
      </c>
      <c r="K53" s="9">
        <v>1</v>
      </c>
      <c r="L53" s="9">
        <v>0</v>
      </c>
      <c r="M53" s="10">
        <v>0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585</v>
      </c>
      <c r="D54" s="7">
        <v>681</v>
      </c>
      <c r="E54" s="7">
        <v>663</v>
      </c>
      <c r="F54" s="7">
        <f t="shared" si="0"/>
        <v>1344</v>
      </c>
      <c r="G54" s="8">
        <v>8</v>
      </c>
      <c r="H54" s="9">
        <v>7</v>
      </c>
      <c r="I54" s="9">
        <v>3</v>
      </c>
      <c r="J54" s="9">
        <v>1</v>
      </c>
      <c r="K54" s="9">
        <v>1</v>
      </c>
      <c r="L54" s="9">
        <v>1</v>
      </c>
      <c r="M54" s="10">
        <v>0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467</v>
      </c>
      <c r="D55" s="7">
        <v>517</v>
      </c>
      <c r="E55" s="7">
        <v>557</v>
      </c>
      <c r="F55" s="7">
        <f t="shared" si="0"/>
        <v>1074</v>
      </c>
      <c r="G55" s="8">
        <v>1</v>
      </c>
      <c r="H55" s="9">
        <v>14</v>
      </c>
      <c r="I55" s="9">
        <v>1</v>
      </c>
      <c r="J55" s="9">
        <v>1</v>
      </c>
      <c r="K55" s="9">
        <v>1</v>
      </c>
      <c r="L55" s="9">
        <v>2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839</v>
      </c>
      <c r="D56" s="7">
        <v>962</v>
      </c>
      <c r="E56" s="7">
        <v>981</v>
      </c>
      <c r="F56" s="7">
        <f t="shared" si="0"/>
        <v>1943</v>
      </c>
      <c r="G56" s="8">
        <v>5</v>
      </c>
      <c r="H56" s="9">
        <v>3</v>
      </c>
      <c r="I56" s="9">
        <v>5</v>
      </c>
      <c r="J56" s="9">
        <v>7</v>
      </c>
      <c r="K56" s="9">
        <v>2</v>
      </c>
      <c r="L56" s="9">
        <v>2</v>
      </c>
      <c r="M56" s="10">
        <v>1</v>
      </c>
      <c r="N56" s="11">
        <v>0</v>
      </c>
    </row>
    <row r="57" spans="1:14" ht="19.8" x14ac:dyDescent="0.4">
      <c r="A57" s="6" t="s">
        <v>59</v>
      </c>
      <c r="B57" s="7">
        <v>22</v>
      </c>
      <c r="C57" s="7">
        <v>906</v>
      </c>
      <c r="D57" s="7">
        <v>1057</v>
      </c>
      <c r="E57" s="7">
        <v>1084</v>
      </c>
      <c r="F57" s="7">
        <f t="shared" si="0"/>
        <v>2141</v>
      </c>
      <c r="G57" s="8">
        <v>10</v>
      </c>
      <c r="H57" s="9">
        <v>6</v>
      </c>
      <c r="I57" s="9">
        <v>0</v>
      </c>
      <c r="J57" s="9">
        <v>4</v>
      </c>
      <c r="K57" s="9">
        <v>3</v>
      </c>
      <c r="L57" s="9">
        <v>0</v>
      </c>
      <c r="M57" s="10">
        <v>1</v>
      </c>
      <c r="N57" s="11">
        <v>1</v>
      </c>
    </row>
    <row r="58" spans="1:14" ht="19.8" x14ac:dyDescent="0.4">
      <c r="A58" s="12" t="s">
        <v>60</v>
      </c>
      <c r="B58" s="7">
        <v>27</v>
      </c>
      <c r="C58" s="7">
        <v>1202</v>
      </c>
      <c r="D58" s="7">
        <v>1397</v>
      </c>
      <c r="E58" s="7">
        <v>1389</v>
      </c>
      <c r="F58" s="7">
        <f t="shared" si="0"/>
        <v>2786</v>
      </c>
      <c r="G58" s="8">
        <v>5</v>
      </c>
      <c r="H58" s="9">
        <v>9</v>
      </c>
      <c r="I58" s="9">
        <v>4</v>
      </c>
      <c r="J58" s="9">
        <v>2</v>
      </c>
      <c r="K58" s="9">
        <v>1</v>
      </c>
      <c r="L58" s="9">
        <v>0</v>
      </c>
      <c r="M58" s="10">
        <v>1</v>
      </c>
      <c r="N58" s="11">
        <v>1</v>
      </c>
    </row>
    <row r="59" spans="1:14" ht="19.8" x14ac:dyDescent="0.4">
      <c r="A59" s="6" t="s">
        <v>61</v>
      </c>
      <c r="B59" s="7">
        <v>35</v>
      </c>
      <c r="C59" s="7">
        <v>1158</v>
      </c>
      <c r="D59" s="7">
        <v>1412</v>
      </c>
      <c r="E59" s="7">
        <v>1374</v>
      </c>
      <c r="F59" s="7">
        <f t="shared" si="0"/>
        <v>2786</v>
      </c>
      <c r="G59" s="8">
        <v>14</v>
      </c>
      <c r="H59" s="9">
        <v>11</v>
      </c>
      <c r="I59" s="9">
        <v>0</v>
      </c>
      <c r="J59" s="9">
        <v>3</v>
      </c>
      <c r="K59" s="9">
        <v>0</v>
      </c>
      <c r="L59" s="9">
        <v>4</v>
      </c>
      <c r="M59" s="10">
        <v>0</v>
      </c>
      <c r="N59" s="11">
        <v>0</v>
      </c>
    </row>
    <row r="60" spans="1:14" ht="19.8" x14ac:dyDescent="0.4">
      <c r="A60" s="12" t="s">
        <v>62</v>
      </c>
      <c r="B60" s="7">
        <v>15</v>
      </c>
      <c r="C60" s="7">
        <v>1151</v>
      </c>
      <c r="D60" s="7">
        <v>1307</v>
      </c>
      <c r="E60" s="7">
        <v>1462</v>
      </c>
      <c r="F60" s="7">
        <f t="shared" si="0"/>
        <v>2769</v>
      </c>
      <c r="G60" s="8">
        <v>11</v>
      </c>
      <c r="H60" s="9">
        <v>14</v>
      </c>
      <c r="I60" s="9">
        <v>5</v>
      </c>
      <c r="J60" s="9">
        <v>2</v>
      </c>
      <c r="K60" s="9">
        <v>2</v>
      </c>
      <c r="L60" s="9">
        <v>0</v>
      </c>
      <c r="M60" s="10">
        <v>0</v>
      </c>
      <c r="N60" s="11">
        <v>2</v>
      </c>
    </row>
    <row r="61" spans="1:14" ht="19.8" x14ac:dyDescent="0.4">
      <c r="A61" s="6" t="s">
        <v>63</v>
      </c>
      <c r="B61" s="7">
        <v>16</v>
      </c>
      <c r="C61" s="7">
        <v>905</v>
      </c>
      <c r="D61" s="7">
        <v>934</v>
      </c>
      <c r="E61" s="7">
        <v>1026</v>
      </c>
      <c r="F61" s="7">
        <f t="shared" si="0"/>
        <v>1960</v>
      </c>
      <c r="G61" s="8">
        <v>23</v>
      </c>
      <c r="H61" s="9">
        <v>7</v>
      </c>
      <c r="I61" s="9">
        <v>5</v>
      </c>
      <c r="J61" s="9">
        <v>1</v>
      </c>
      <c r="K61" s="9">
        <v>1</v>
      </c>
      <c r="L61" s="9">
        <v>3</v>
      </c>
      <c r="M61" s="10">
        <v>3</v>
      </c>
      <c r="N61" s="11">
        <v>0</v>
      </c>
    </row>
    <row r="62" spans="1:14" ht="19.8" x14ac:dyDescent="0.4">
      <c r="A62" s="12" t="s">
        <v>64</v>
      </c>
      <c r="B62" s="7">
        <v>16</v>
      </c>
      <c r="C62" s="7">
        <v>1027</v>
      </c>
      <c r="D62" s="7">
        <v>1099</v>
      </c>
      <c r="E62" s="7">
        <v>1108</v>
      </c>
      <c r="F62" s="7">
        <f t="shared" si="0"/>
        <v>2207</v>
      </c>
      <c r="G62" s="8">
        <v>2</v>
      </c>
      <c r="H62" s="9">
        <v>6</v>
      </c>
      <c r="I62" s="9">
        <v>6</v>
      </c>
      <c r="J62" s="9">
        <v>2</v>
      </c>
      <c r="K62" s="9">
        <v>0</v>
      </c>
      <c r="L62" s="9">
        <v>5</v>
      </c>
      <c r="M62" s="10">
        <v>0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1271</v>
      </c>
      <c r="D63" s="7">
        <v>1188</v>
      </c>
      <c r="E63" s="7">
        <v>1347</v>
      </c>
      <c r="F63" s="7">
        <f t="shared" si="0"/>
        <v>2535</v>
      </c>
      <c r="G63" s="8">
        <v>16</v>
      </c>
      <c r="H63" s="9">
        <v>5</v>
      </c>
      <c r="I63" s="9">
        <v>5</v>
      </c>
      <c r="J63" s="9">
        <v>3</v>
      </c>
      <c r="K63" s="9">
        <v>1</v>
      </c>
      <c r="L63" s="9">
        <v>1</v>
      </c>
      <c r="M63" s="10">
        <v>2</v>
      </c>
      <c r="N63" s="11">
        <v>1</v>
      </c>
    </row>
    <row r="64" spans="1:14" ht="19.8" x14ac:dyDescent="0.4">
      <c r="A64" s="12" t="s">
        <v>66</v>
      </c>
      <c r="B64" s="7">
        <v>21</v>
      </c>
      <c r="C64" s="7">
        <v>1371</v>
      </c>
      <c r="D64" s="7">
        <v>1329</v>
      </c>
      <c r="E64" s="7">
        <v>1511</v>
      </c>
      <c r="F64" s="7">
        <f t="shared" si="0"/>
        <v>2840</v>
      </c>
      <c r="G64" s="8">
        <v>22</v>
      </c>
      <c r="H64" s="9">
        <v>15</v>
      </c>
      <c r="I64" s="9">
        <v>13</v>
      </c>
      <c r="J64" s="9">
        <v>11</v>
      </c>
      <c r="K64" s="9">
        <v>0</v>
      </c>
      <c r="L64" s="9">
        <v>4</v>
      </c>
      <c r="M64" s="10">
        <v>1</v>
      </c>
      <c r="N64" s="11">
        <v>0</v>
      </c>
    </row>
    <row r="65" spans="1:14" ht="19.8" x14ac:dyDescent="0.4">
      <c r="A65" s="6" t="s">
        <v>67</v>
      </c>
      <c r="B65" s="7">
        <v>25</v>
      </c>
      <c r="C65" s="7">
        <v>2484</v>
      </c>
      <c r="D65" s="7">
        <v>2476</v>
      </c>
      <c r="E65" s="7">
        <v>2893</v>
      </c>
      <c r="F65" s="7">
        <f t="shared" si="0"/>
        <v>5369</v>
      </c>
      <c r="G65" s="8">
        <v>26</v>
      </c>
      <c r="H65" s="9">
        <v>30</v>
      </c>
      <c r="I65" s="9">
        <v>7</v>
      </c>
      <c r="J65" s="9">
        <v>21</v>
      </c>
      <c r="K65" s="9">
        <v>2</v>
      </c>
      <c r="L65" s="9">
        <v>2</v>
      </c>
      <c r="M65" s="10">
        <v>3</v>
      </c>
      <c r="N65" s="11">
        <v>1</v>
      </c>
    </row>
    <row r="66" spans="1:14" ht="19.8" x14ac:dyDescent="0.4">
      <c r="A66" s="12" t="s">
        <v>68</v>
      </c>
      <c r="B66" s="7">
        <v>31</v>
      </c>
      <c r="C66" s="7">
        <v>1756</v>
      </c>
      <c r="D66" s="7">
        <v>1823</v>
      </c>
      <c r="E66" s="7">
        <v>1949</v>
      </c>
      <c r="F66" s="7">
        <f t="shared" si="0"/>
        <v>3772</v>
      </c>
      <c r="G66" s="8">
        <v>13</v>
      </c>
      <c r="H66" s="9">
        <v>19</v>
      </c>
      <c r="I66" s="9">
        <v>2</v>
      </c>
      <c r="J66" s="9">
        <v>9</v>
      </c>
      <c r="K66" s="9">
        <v>1</v>
      </c>
      <c r="L66" s="9">
        <v>1</v>
      </c>
      <c r="M66" s="10">
        <v>1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1683</v>
      </c>
      <c r="D67" s="7">
        <v>1765</v>
      </c>
      <c r="E67" s="7">
        <v>1926</v>
      </c>
      <c r="F67" s="7">
        <f t="shared" si="0"/>
        <v>3691</v>
      </c>
      <c r="G67" s="8">
        <v>16</v>
      </c>
      <c r="H67" s="9">
        <v>11</v>
      </c>
      <c r="I67" s="9">
        <v>6</v>
      </c>
      <c r="J67" s="9">
        <v>14</v>
      </c>
      <c r="K67" s="9">
        <v>3</v>
      </c>
      <c r="L67" s="9">
        <v>6</v>
      </c>
      <c r="M67" s="10">
        <v>3</v>
      </c>
      <c r="N67" s="11">
        <v>0</v>
      </c>
    </row>
    <row r="68" spans="1:14" ht="19.8" x14ac:dyDescent="0.4">
      <c r="A68" s="12" t="s">
        <v>70</v>
      </c>
      <c r="B68" s="7">
        <v>25</v>
      </c>
      <c r="C68" s="7">
        <v>1883</v>
      </c>
      <c r="D68" s="7">
        <v>2048</v>
      </c>
      <c r="E68" s="7">
        <v>2368</v>
      </c>
      <c r="F68" s="7">
        <f t="shared" si="0"/>
        <v>4416</v>
      </c>
      <c r="G68" s="8">
        <v>18</v>
      </c>
      <c r="H68" s="9">
        <v>24</v>
      </c>
      <c r="I68" s="9">
        <v>7</v>
      </c>
      <c r="J68" s="9">
        <v>7</v>
      </c>
      <c r="K68" s="9">
        <v>2</v>
      </c>
      <c r="L68" s="9">
        <v>3</v>
      </c>
      <c r="M68" s="10">
        <v>3</v>
      </c>
      <c r="N68" s="11">
        <v>3</v>
      </c>
    </row>
    <row r="69" spans="1:14" ht="19.8" x14ac:dyDescent="0.4">
      <c r="A69" s="6" t="s">
        <v>71</v>
      </c>
      <c r="B69" s="7">
        <v>15</v>
      </c>
      <c r="C69" s="7">
        <v>1057</v>
      </c>
      <c r="D69" s="7">
        <v>1355</v>
      </c>
      <c r="E69" s="7">
        <v>1283</v>
      </c>
      <c r="F69" s="7">
        <f t="shared" si="0"/>
        <v>2638</v>
      </c>
      <c r="G69" s="8">
        <v>15</v>
      </c>
      <c r="H69" s="9">
        <v>21</v>
      </c>
      <c r="I69" s="9">
        <v>2</v>
      </c>
      <c r="J69" s="9">
        <v>4</v>
      </c>
      <c r="K69" s="9">
        <v>3</v>
      </c>
      <c r="L69" s="9">
        <v>1</v>
      </c>
      <c r="M69" s="10">
        <v>2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1144</v>
      </c>
      <c r="D70" s="7">
        <v>1254</v>
      </c>
      <c r="E70" s="7">
        <v>1372</v>
      </c>
      <c r="F70" s="7">
        <f>SUM(D70:E70)</f>
        <v>2626</v>
      </c>
      <c r="G70" s="8">
        <v>9</v>
      </c>
      <c r="H70" s="9">
        <v>22</v>
      </c>
      <c r="I70" s="9">
        <v>4</v>
      </c>
      <c r="J70" s="9">
        <v>2</v>
      </c>
      <c r="K70" s="9">
        <v>1</v>
      </c>
      <c r="L70" s="9">
        <v>0</v>
      </c>
      <c r="M70" s="10">
        <v>0</v>
      </c>
      <c r="N70" s="11">
        <v>0</v>
      </c>
    </row>
    <row r="71" spans="1:14" ht="19.8" x14ac:dyDescent="0.4">
      <c r="A71" s="6" t="s">
        <v>73</v>
      </c>
      <c r="B71" s="7">
        <v>23</v>
      </c>
      <c r="C71" s="7">
        <v>1613</v>
      </c>
      <c r="D71" s="7">
        <v>1897</v>
      </c>
      <c r="E71" s="7">
        <v>2091</v>
      </c>
      <c r="F71" s="7">
        <f>SUM(D71:E71)</f>
        <v>3988</v>
      </c>
      <c r="G71" s="8">
        <v>6</v>
      </c>
      <c r="H71" s="9">
        <v>25</v>
      </c>
      <c r="I71" s="9">
        <v>9</v>
      </c>
      <c r="J71" s="9">
        <v>2</v>
      </c>
      <c r="K71" s="9">
        <v>1</v>
      </c>
      <c r="L71" s="9">
        <v>2</v>
      </c>
      <c r="M71" s="10">
        <v>1</v>
      </c>
      <c r="N71" s="11">
        <v>0</v>
      </c>
    </row>
    <row r="72" spans="1:14" ht="19.8" x14ac:dyDescent="0.4">
      <c r="A72" s="12" t="s">
        <v>74</v>
      </c>
      <c r="B72" s="7">
        <v>12</v>
      </c>
      <c r="C72" s="7">
        <v>815</v>
      </c>
      <c r="D72" s="7">
        <v>1071</v>
      </c>
      <c r="E72" s="7">
        <v>1065</v>
      </c>
      <c r="F72" s="7">
        <f>SUM(D72:E72)</f>
        <v>2136</v>
      </c>
      <c r="G72" s="8">
        <v>4</v>
      </c>
      <c r="H72" s="9">
        <v>9</v>
      </c>
      <c r="I72" s="9">
        <v>1</v>
      </c>
      <c r="J72" s="9">
        <v>1</v>
      </c>
      <c r="K72" s="9">
        <v>1</v>
      </c>
      <c r="L72" s="9">
        <v>0</v>
      </c>
      <c r="M72" s="10">
        <v>1</v>
      </c>
      <c r="N72" s="11">
        <v>0</v>
      </c>
    </row>
    <row r="73" spans="1:14" ht="19.8" x14ac:dyDescent="0.4">
      <c r="A73" s="6" t="s">
        <v>75</v>
      </c>
      <c r="B73" s="7">
        <v>19</v>
      </c>
      <c r="C73" s="7">
        <v>945</v>
      </c>
      <c r="D73" s="7">
        <v>984</v>
      </c>
      <c r="E73" s="7">
        <v>1046</v>
      </c>
      <c r="F73" s="7">
        <f>SUM(D73:E73)</f>
        <v>2030</v>
      </c>
      <c r="G73" s="8">
        <v>15</v>
      </c>
      <c r="H73" s="9">
        <v>7</v>
      </c>
      <c r="I73" s="9">
        <v>0</v>
      </c>
      <c r="J73" s="9">
        <v>1</v>
      </c>
      <c r="K73" s="9">
        <v>0</v>
      </c>
      <c r="L73" s="9">
        <v>1</v>
      </c>
      <c r="M73" s="10">
        <v>0</v>
      </c>
      <c r="N73" s="11">
        <v>0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73162</v>
      </c>
      <c r="D74" s="7">
        <f t="shared" si="1"/>
        <v>77258</v>
      </c>
      <c r="E74" s="7">
        <f t="shared" si="1"/>
        <v>84827</v>
      </c>
      <c r="F74" s="7">
        <f t="shared" si="1"/>
        <v>162085</v>
      </c>
      <c r="G74" s="7">
        <f t="shared" si="1"/>
        <v>832</v>
      </c>
      <c r="H74" s="7">
        <f t="shared" si="1"/>
        <v>837</v>
      </c>
      <c r="I74" s="7">
        <f t="shared" si="1"/>
        <v>342</v>
      </c>
      <c r="J74" s="7">
        <f t="shared" si="1"/>
        <v>342</v>
      </c>
      <c r="K74" s="7">
        <f>SUM(K5:K73)</f>
        <v>73</v>
      </c>
      <c r="L74" s="7">
        <f>SUM(L5:L73)</f>
        <v>127</v>
      </c>
      <c r="M74" s="13">
        <f>SUM(M5:M73)</f>
        <v>66</v>
      </c>
      <c r="N74" s="14">
        <f>SUM(N5:N73)</f>
        <v>25</v>
      </c>
    </row>
    <row r="75" spans="1:14" s="18" customFormat="1" ht="26.25" customHeight="1" x14ac:dyDescent="0.3">
      <c r="A75" s="95" t="s">
        <v>77</v>
      </c>
      <c r="B75" s="96"/>
      <c r="C75" s="15">
        <f>C74</f>
        <v>73162</v>
      </c>
      <c r="D75" s="15" t="s">
        <v>78</v>
      </c>
      <c r="E75" s="15" t="s">
        <v>79</v>
      </c>
      <c r="F75" s="15"/>
      <c r="G75" s="15">
        <f>F74</f>
        <v>162085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2484</v>
      </c>
      <c r="F76" s="22">
        <f>MAX(F5:F73)</f>
        <v>5369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82" t="str">
        <f ca="1">INDIRECT(H77,TRUE)</f>
        <v>城西</v>
      </c>
      <c r="D77" s="83" t="s">
        <v>83</v>
      </c>
      <c r="E77" s="30">
        <f>MIN(C5:C73)</f>
        <v>252</v>
      </c>
      <c r="F77" s="31">
        <f>MIN(F5:F73)</f>
        <v>562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768</v>
      </c>
      <c r="D78" s="103" t="s">
        <v>80</v>
      </c>
      <c r="E78" s="32" t="s">
        <v>87</v>
      </c>
      <c r="F78" s="32"/>
      <c r="G78" s="32">
        <v>392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376</v>
      </c>
      <c r="H79" s="37" t="s">
        <v>80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73</v>
      </c>
      <c r="D80" s="15" t="s">
        <v>80</v>
      </c>
      <c r="E80" s="108" t="s">
        <v>147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127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131</v>
      </c>
      <c r="B82" s="96"/>
      <c r="C82" s="15">
        <f>M74</f>
        <v>66</v>
      </c>
      <c r="D82" s="15" t="s">
        <v>94</v>
      </c>
      <c r="E82" s="15" t="s">
        <v>148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25</v>
      </c>
      <c r="D83" s="15" t="s">
        <v>94</v>
      </c>
      <c r="E83" s="15" t="s">
        <v>117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832</v>
      </c>
      <c r="D84" s="50" t="s">
        <v>80</v>
      </c>
      <c r="E84" s="15" t="s">
        <v>134</v>
      </c>
      <c r="F84" s="15"/>
      <c r="G84" s="15">
        <f>H74</f>
        <v>837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 xml:space="preserve"> 本月戶數增加</v>
      </c>
      <c r="B85" s="93"/>
      <c r="C85" s="51">
        <f>C74-'11108'!C74</f>
        <v>123</v>
      </c>
      <c r="D85" s="81" t="str">
        <f>IF(E85&gt;0,"男增加","男減少")</f>
        <v>男減少</v>
      </c>
      <c r="E85" s="53">
        <f>D74-'11108'!D74</f>
        <v>-38</v>
      </c>
      <c r="F85" s="54" t="str">
        <f>IF(G85&gt;0,"女增加","女減少")</f>
        <v>女減少</v>
      </c>
      <c r="G85" s="53">
        <f>E74-'11108'!E74</f>
        <v>-21</v>
      </c>
      <c r="H85" s="55"/>
      <c r="I85" s="93" t="str">
        <f>IF(K85&gt;0,"總人口數增加","總人口數減少")</f>
        <v>總人口數減少</v>
      </c>
      <c r="J85" s="93"/>
      <c r="K85" s="53">
        <f>F74-'11108'!F74</f>
        <v>-59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19" zoomScaleNormal="119" workbookViewId="0">
      <pane ySplit="4" topLeftCell="A68" activePane="bottomLeft" state="frozen"/>
      <selection pane="bottomLeft" activeCell="Q3" sqref="Q3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142</v>
      </c>
      <c r="L2" s="117"/>
      <c r="M2" s="117"/>
      <c r="N2" s="118"/>
    </row>
    <row r="3" spans="1:14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4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4" ht="19.8" x14ac:dyDescent="0.4">
      <c r="A5" s="6" t="s">
        <v>7</v>
      </c>
      <c r="B5" s="7">
        <v>6</v>
      </c>
      <c r="C5" s="7">
        <v>354</v>
      </c>
      <c r="D5" s="7">
        <v>324</v>
      </c>
      <c r="E5" s="7">
        <v>374</v>
      </c>
      <c r="F5" s="7">
        <f>SUM(D5:E5)</f>
        <v>698</v>
      </c>
      <c r="G5" s="8">
        <v>1</v>
      </c>
      <c r="H5" s="9">
        <v>4</v>
      </c>
      <c r="I5" s="9">
        <v>4</v>
      </c>
      <c r="J5" s="9">
        <v>6</v>
      </c>
      <c r="K5" s="9">
        <v>0</v>
      </c>
      <c r="L5" s="9">
        <v>1</v>
      </c>
      <c r="M5" s="10">
        <v>0</v>
      </c>
      <c r="N5" s="11">
        <v>0</v>
      </c>
    </row>
    <row r="6" spans="1:14" ht="19.8" x14ac:dyDescent="0.4">
      <c r="A6" s="12" t="s">
        <v>8</v>
      </c>
      <c r="B6" s="7">
        <v>14</v>
      </c>
      <c r="C6" s="7">
        <v>838</v>
      </c>
      <c r="D6" s="7">
        <v>728</v>
      </c>
      <c r="E6" s="7">
        <v>850</v>
      </c>
      <c r="F6" s="7">
        <f t="shared" ref="F6:F69" si="0">SUM(D6:E6)</f>
        <v>1578</v>
      </c>
      <c r="G6" s="8">
        <v>9</v>
      </c>
      <c r="H6" s="9">
        <v>10</v>
      </c>
      <c r="I6" s="9">
        <v>1</v>
      </c>
      <c r="J6" s="9">
        <v>2</v>
      </c>
      <c r="K6" s="9">
        <v>1</v>
      </c>
      <c r="L6" s="9">
        <v>1</v>
      </c>
      <c r="M6" s="10">
        <v>1</v>
      </c>
      <c r="N6" s="11">
        <v>0</v>
      </c>
    </row>
    <row r="7" spans="1:14" ht="19.8" x14ac:dyDescent="0.4">
      <c r="A7" s="6" t="s">
        <v>9</v>
      </c>
      <c r="B7" s="7">
        <v>13</v>
      </c>
      <c r="C7" s="7">
        <v>567</v>
      </c>
      <c r="D7" s="7">
        <v>609</v>
      </c>
      <c r="E7" s="7">
        <v>625</v>
      </c>
      <c r="F7" s="7">
        <f t="shared" si="0"/>
        <v>1234</v>
      </c>
      <c r="G7" s="8">
        <v>0</v>
      </c>
      <c r="H7" s="9">
        <v>4</v>
      </c>
      <c r="I7" s="9">
        <v>4</v>
      </c>
      <c r="J7" s="9">
        <v>0</v>
      </c>
      <c r="K7" s="9">
        <v>0</v>
      </c>
      <c r="L7" s="9">
        <v>0</v>
      </c>
      <c r="M7" s="10">
        <v>0</v>
      </c>
      <c r="N7" s="11">
        <v>0</v>
      </c>
    </row>
    <row r="8" spans="1:14" ht="19.8" x14ac:dyDescent="0.4">
      <c r="A8" s="12" t="s">
        <v>10</v>
      </c>
      <c r="B8" s="7">
        <v>10</v>
      </c>
      <c r="C8" s="7">
        <v>812</v>
      </c>
      <c r="D8" s="7">
        <v>807</v>
      </c>
      <c r="E8" s="7">
        <v>904</v>
      </c>
      <c r="F8" s="7">
        <f t="shared" si="0"/>
        <v>1711</v>
      </c>
      <c r="G8" s="8">
        <v>10</v>
      </c>
      <c r="H8" s="9">
        <v>11</v>
      </c>
      <c r="I8" s="9">
        <v>0</v>
      </c>
      <c r="J8" s="9">
        <v>1</v>
      </c>
      <c r="K8" s="9">
        <v>0</v>
      </c>
      <c r="L8" s="9">
        <v>0</v>
      </c>
      <c r="M8" s="10">
        <v>1</v>
      </c>
      <c r="N8" s="11">
        <v>0</v>
      </c>
    </row>
    <row r="9" spans="1:14" ht="19.8" x14ac:dyDescent="0.4">
      <c r="A9" s="6" t="s">
        <v>11</v>
      </c>
      <c r="B9" s="7">
        <v>7</v>
      </c>
      <c r="C9" s="7">
        <v>739</v>
      </c>
      <c r="D9" s="7">
        <v>679</v>
      </c>
      <c r="E9" s="7">
        <v>815</v>
      </c>
      <c r="F9" s="7">
        <f t="shared" si="0"/>
        <v>1494</v>
      </c>
      <c r="G9" s="8">
        <v>5</v>
      </c>
      <c r="H9" s="9">
        <v>7</v>
      </c>
      <c r="I9" s="9">
        <v>1</v>
      </c>
      <c r="J9" s="9">
        <v>5</v>
      </c>
      <c r="K9" s="9">
        <v>2</v>
      </c>
      <c r="L9" s="9">
        <v>3</v>
      </c>
      <c r="M9" s="10">
        <v>1</v>
      </c>
      <c r="N9" s="11">
        <v>0</v>
      </c>
    </row>
    <row r="10" spans="1:14" ht="19.8" x14ac:dyDescent="0.4">
      <c r="A10" s="12" t="s">
        <v>12</v>
      </c>
      <c r="B10" s="7">
        <v>11</v>
      </c>
      <c r="C10" s="7">
        <v>705</v>
      </c>
      <c r="D10" s="7">
        <v>697</v>
      </c>
      <c r="E10" s="7">
        <v>750</v>
      </c>
      <c r="F10" s="7">
        <f t="shared" si="0"/>
        <v>1447</v>
      </c>
      <c r="G10" s="8">
        <v>7</v>
      </c>
      <c r="H10" s="9">
        <v>4</v>
      </c>
      <c r="I10" s="9">
        <v>0</v>
      </c>
      <c r="J10" s="9">
        <v>2</v>
      </c>
      <c r="K10" s="9">
        <v>0</v>
      </c>
      <c r="L10" s="9">
        <v>0</v>
      </c>
      <c r="M10" s="10">
        <v>0</v>
      </c>
      <c r="N10" s="11">
        <v>0</v>
      </c>
    </row>
    <row r="11" spans="1:14" ht="19.8" x14ac:dyDescent="0.4">
      <c r="A11" s="6" t="s">
        <v>13</v>
      </c>
      <c r="B11" s="7">
        <v>13</v>
      </c>
      <c r="C11" s="7">
        <v>829</v>
      </c>
      <c r="D11" s="7">
        <v>807</v>
      </c>
      <c r="E11" s="7">
        <v>918</v>
      </c>
      <c r="F11" s="7">
        <f t="shared" si="0"/>
        <v>1725</v>
      </c>
      <c r="G11" s="8">
        <v>14</v>
      </c>
      <c r="H11" s="9">
        <v>7</v>
      </c>
      <c r="I11" s="9">
        <v>1</v>
      </c>
      <c r="J11" s="9">
        <v>1</v>
      </c>
      <c r="K11" s="9">
        <v>0</v>
      </c>
      <c r="L11" s="9">
        <v>1</v>
      </c>
      <c r="M11" s="10">
        <v>0</v>
      </c>
      <c r="N11" s="11">
        <v>0</v>
      </c>
    </row>
    <row r="12" spans="1:14" ht="19.8" x14ac:dyDescent="0.4">
      <c r="A12" s="12" t="s">
        <v>14</v>
      </c>
      <c r="B12" s="7">
        <v>8</v>
      </c>
      <c r="C12" s="7">
        <v>250</v>
      </c>
      <c r="D12" s="7">
        <v>264</v>
      </c>
      <c r="E12" s="7">
        <v>296</v>
      </c>
      <c r="F12" s="7">
        <f t="shared" si="0"/>
        <v>560</v>
      </c>
      <c r="G12" s="8">
        <v>0</v>
      </c>
      <c r="H12" s="9">
        <v>1</v>
      </c>
      <c r="I12" s="9">
        <v>3</v>
      </c>
      <c r="J12" s="9">
        <v>0</v>
      </c>
      <c r="K12" s="9">
        <v>1</v>
      </c>
      <c r="L12" s="9">
        <v>0</v>
      </c>
      <c r="M12" s="10">
        <v>0</v>
      </c>
      <c r="N12" s="11">
        <v>0</v>
      </c>
    </row>
    <row r="13" spans="1:14" ht="19.8" x14ac:dyDescent="0.4">
      <c r="A13" s="6" t="s">
        <v>15</v>
      </c>
      <c r="B13" s="7">
        <v>14</v>
      </c>
      <c r="C13" s="7">
        <v>1029</v>
      </c>
      <c r="D13" s="7">
        <v>966</v>
      </c>
      <c r="E13" s="7">
        <v>1069</v>
      </c>
      <c r="F13" s="7">
        <f t="shared" si="0"/>
        <v>2035</v>
      </c>
      <c r="G13" s="8">
        <v>26</v>
      </c>
      <c r="H13" s="9">
        <v>6</v>
      </c>
      <c r="I13" s="9">
        <v>4</v>
      </c>
      <c r="J13" s="9">
        <v>4</v>
      </c>
      <c r="K13" s="9">
        <v>0</v>
      </c>
      <c r="L13" s="9">
        <v>2</v>
      </c>
      <c r="M13" s="10">
        <v>0</v>
      </c>
      <c r="N13" s="11">
        <v>0</v>
      </c>
    </row>
    <row r="14" spans="1:14" ht="19.8" x14ac:dyDescent="0.4">
      <c r="A14" s="12" t="s">
        <v>16</v>
      </c>
      <c r="B14" s="7">
        <v>19</v>
      </c>
      <c r="C14" s="7">
        <v>2200</v>
      </c>
      <c r="D14" s="7">
        <v>1925</v>
      </c>
      <c r="E14" s="7">
        <v>2193</v>
      </c>
      <c r="F14" s="7">
        <f t="shared" si="0"/>
        <v>4118</v>
      </c>
      <c r="G14" s="8">
        <v>30</v>
      </c>
      <c r="H14" s="9">
        <v>28</v>
      </c>
      <c r="I14" s="9">
        <v>21</v>
      </c>
      <c r="J14" s="9">
        <v>26</v>
      </c>
      <c r="K14" s="9">
        <v>1</v>
      </c>
      <c r="L14" s="9">
        <v>2</v>
      </c>
      <c r="M14" s="10">
        <v>0</v>
      </c>
      <c r="N14" s="11">
        <v>1</v>
      </c>
    </row>
    <row r="15" spans="1:14" ht="19.8" x14ac:dyDescent="0.4">
      <c r="A15" s="6" t="s">
        <v>17</v>
      </c>
      <c r="B15" s="7">
        <v>10</v>
      </c>
      <c r="C15" s="7">
        <v>443</v>
      </c>
      <c r="D15" s="7">
        <v>490</v>
      </c>
      <c r="E15" s="7">
        <v>502</v>
      </c>
      <c r="F15" s="7">
        <f t="shared" si="0"/>
        <v>992</v>
      </c>
      <c r="G15" s="8">
        <v>7</v>
      </c>
      <c r="H15" s="9">
        <v>3</v>
      </c>
      <c r="I15" s="9">
        <v>2</v>
      </c>
      <c r="J15" s="9">
        <v>0</v>
      </c>
      <c r="K15" s="9">
        <v>0</v>
      </c>
      <c r="L15" s="9">
        <v>2</v>
      </c>
      <c r="M15" s="10">
        <v>0</v>
      </c>
      <c r="N15" s="11">
        <v>1</v>
      </c>
    </row>
    <row r="16" spans="1:14" ht="19.8" x14ac:dyDescent="0.4">
      <c r="A16" s="12" t="s">
        <v>18</v>
      </c>
      <c r="B16" s="7">
        <v>15</v>
      </c>
      <c r="C16" s="7">
        <v>664</v>
      </c>
      <c r="D16" s="7">
        <v>673</v>
      </c>
      <c r="E16" s="7">
        <v>679</v>
      </c>
      <c r="F16" s="7">
        <f t="shared" si="0"/>
        <v>1352</v>
      </c>
      <c r="G16" s="8">
        <v>3</v>
      </c>
      <c r="H16" s="9">
        <v>5</v>
      </c>
      <c r="I16" s="9">
        <v>5</v>
      </c>
      <c r="J16" s="9">
        <v>4</v>
      </c>
      <c r="K16" s="9">
        <v>0</v>
      </c>
      <c r="L16" s="9">
        <v>1</v>
      </c>
      <c r="M16" s="10">
        <v>1</v>
      </c>
      <c r="N16" s="11">
        <v>0</v>
      </c>
    </row>
    <row r="17" spans="1:14" ht="19.8" x14ac:dyDescent="0.4">
      <c r="A17" s="6" t="s">
        <v>19</v>
      </c>
      <c r="B17" s="7">
        <v>18</v>
      </c>
      <c r="C17" s="7">
        <v>917</v>
      </c>
      <c r="D17" s="7">
        <v>860</v>
      </c>
      <c r="E17" s="7">
        <v>935</v>
      </c>
      <c r="F17" s="7">
        <f t="shared" si="0"/>
        <v>1795</v>
      </c>
      <c r="G17" s="8">
        <v>8</v>
      </c>
      <c r="H17" s="9">
        <v>9</v>
      </c>
      <c r="I17" s="9">
        <v>3</v>
      </c>
      <c r="J17" s="9">
        <v>2</v>
      </c>
      <c r="K17" s="9">
        <v>0</v>
      </c>
      <c r="L17" s="9">
        <v>7</v>
      </c>
      <c r="M17" s="10">
        <v>0</v>
      </c>
      <c r="N17" s="11">
        <v>1</v>
      </c>
    </row>
    <row r="18" spans="1:14" ht="19.8" x14ac:dyDescent="0.4">
      <c r="A18" s="12" t="s">
        <v>20</v>
      </c>
      <c r="B18" s="7">
        <v>16</v>
      </c>
      <c r="C18" s="7">
        <v>634</v>
      </c>
      <c r="D18" s="7">
        <v>593</v>
      </c>
      <c r="E18" s="7">
        <v>681</v>
      </c>
      <c r="F18" s="7">
        <f t="shared" si="0"/>
        <v>1274</v>
      </c>
      <c r="G18" s="8">
        <v>7</v>
      </c>
      <c r="H18" s="9">
        <v>10</v>
      </c>
      <c r="I18" s="9">
        <v>7</v>
      </c>
      <c r="J18" s="9">
        <v>2</v>
      </c>
      <c r="K18" s="9">
        <v>0</v>
      </c>
      <c r="L18" s="9">
        <v>0</v>
      </c>
      <c r="M18" s="10">
        <v>1</v>
      </c>
      <c r="N18" s="11">
        <v>1</v>
      </c>
    </row>
    <row r="19" spans="1:14" ht="19.8" x14ac:dyDescent="0.4">
      <c r="A19" s="6" t="s">
        <v>21</v>
      </c>
      <c r="B19" s="7">
        <v>23</v>
      </c>
      <c r="C19" s="7">
        <v>806</v>
      </c>
      <c r="D19" s="7">
        <v>894</v>
      </c>
      <c r="E19" s="7">
        <v>914</v>
      </c>
      <c r="F19" s="7">
        <f t="shared" si="0"/>
        <v>1808</v>
      </c>
      <c r="G19" s="8">
        <v>7</v>
      </c>
      <c r="H19" s="9">
        <v>10</v>
      </c>
      <c r="I19" s="9">
        <v>1</v>
      </c>
      <c r="J19" s="9">
        <v>3</v>
      </c>
      <c r="K19" s="9">
        <v>1</v>
      </c>
      <c r="L19" s="9">
        <v>1</v>
      </c>
      <c r="M19" s="10">
        <v>0</v>
      </c>
      <c r="N19" s="11">
        <v>1</v>
      </c>
    </row>
    <row r="20" spans="1:14" ht="19.8" x14ac:dyDescent="0.4">
      <c r="A20" s="12" t="s">
        <v>22</v>
      </c>
      <c r="B20" s="7">
        <v>19</v>
      </c>
      <c r="C20" s="7">
        <v>543</v>
      </c>
      <c r="D20" s="7">
        <v>549</v>
      </c>
      <c r="E20" s="7">
        <v>630</v>
      </c>
      <c r="F20" s="7">
        <f t="shared" si="0"/>
        <v>1179</v>
      </c>
      <c r="G20" s="8">
        <v>2</v>
      </c>
      <c r="H20" s="9">
        <v>14</v>
      </c>
      <c r="I20" s="9">
        <v>3</v>
      </c>
      <c r="J20" s="9">
        <v>0</v>
      </c>
      <c r="K20" s="9">
        <v>0</v>
      </c>
      <c r="L20" s="9">
        <v>1</v>
      </c>
      <c r="M20" s="10">
        <v>1</v>
      </c>
      <c r="N20" s="11">
        <v>1</v>
      </c>
    </row>
    <row r="21" spans="1:14" ht="19.8" x14ac:dyDescent="0.4">
      <c r="A21" s="6" t="s">
        <v>23</v>
      </c>
      <c r="B21" s="7">
        <v>25</v>
      </c>
      <c r="C21" s="7">
        <v>1510</v>
      </c>
      <c r="D21" s="7">
        <v>1446</v>
      </c>
      <c r="E21" s="7">
        <v>1711</v>
      </c>
      <c r="F21" s="7">
        <f t="shared" si="0"/>
        <v>3157</v>
      </c>
      <c r="G21" s="8">
        <v>23</v>
      </c>
      <c r="H21" s="9">
        <v>23</v>
      </c>
      <c r="I21" s="9">
        <v>3</v>
      </c>
      <c r="J21" s="9">
        <v>4</v>
      </c>
      <c r="K21" s="9">
        <v>0</v>
      </c>
      <c r="L21" s="9">
        <v>4</v>
      </c>
      <c r="M21" s="10">
        <v>1</v>
      </c>
      <c r="N21" s="11">
        <v>1</v>
      </c>
    </row>
    <row r="22" spans="1:14" ht="19.8" x14ac:dyDescent="0.4">
      <c r="A22" s="12" t="s">
        <v>24</v>
      </c>
      <c r="B22" s="7">
        <v>22</v>
      </c>
      <c r="C22" s="7">
        <v>1052</v>
      </c>
      <c r="D22" s="7">
        <v>1065</v>
      </c>
      <c r="E22" s="7">
        <v>1183</v>
      </c>
      <c r="F22" s="7">
        <f t="shared" si="0"/>
        <v>2248</v>
      </c>
      <c r="G22" s="8">
        <v>6</v>
      </c>
      <c r="H22" s="9">
        <v>8</v>
      </c>
      <c r="I22" s="9">
        <v>5</v>
      </c>
      <c r="J22" s="9">
        <v>9</v>
      </c>
      <c r="K22" s="9">
        <v>0</v>
      </c>
      <c r="L22" s="9">
        <v>3</v>
      </c>
      <c r="M22" s="10">
        <v>1</v>
      </c>
      <c r="N22" s="11">
        <v>1</v>
      </c>
    </row>
    <row r="23" spans="1:14" ht="19.8" x14ac:dyDescent="0.4">
      <c r="A23" s="6" t="s">
        <v>25</v>
      </c>
      <c r="B23" s="7">
        <v>29</v>
      </c>
      <c r="C23" s="7">
        <v>1591</v>
      </c>
      <c r="D23" s="7">
        <v>1547</v>
      </c>
      <c r="E23" s="7">
        <v>1753</v>
      </c>
      <c r="F23" s="7">
        <f t="shared" si="0"/>
        <v>3300</v>
      </c>
      <c r="G23" s="8">
        <v>22</v>
      </c>
      <c r="H23" s="9">
        <v>13</v>
      </c>
      <c r="I23" s="9">
        <v>8</v>
      </c>
      <c r="J23" s="9">
        <v>2</v>
      </c>
      <c r="K23" s="9">
        <v>1</v>
      </c>
      <c r="L23" s="9">
        <v>2</v>
      </c>
      <c r="M23" s="10">
        <v>2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932</v>
      </c>
      <c r="D24" s="7">
        <v>1077</v>
      </c>
      <c r="E24" s="7">
        <v>1092</v>
      </c>
      <c r="F24" s="7">
        <f t="shared" si="0"/>
        <v>2169</v>
      </c>
      <c r="G24" s="8">
        <v>5</v>
      </c>
      <c r="H24" s="9">
        <v>11</v>
      </c>
      <c r="I24" s="9">
        <v>2</v>
      </c>
      <c r="J24" s="9">
        <v>14</v>
      </c>
      <c r="K24" s="9">
        <v>2</v>
      </c>
      <c r="L24" s="9">
        <v>2</v>
      </c>
      <c r="M24" s="10">
        <v>0</v>
      </c>
      <c r="N24" s="11">
        <v>1</v>
      </c>
    </row>
    <row r="25" spans="1:14" ht="19.8" x14ac:dyDescent="0.4">
      <c r="A25" s="6" t="s">
        <v>27</v>
      </c>
      <c r="B25" s="7">
        <v>9</v>
      </c>
      <c r="C25" s="7">
        <v>1730</v>
      </c>
      <c r="D25" s="7">
        <v>1547</v>
      </c>
      <c r="E25" s="7">
        <v>1298</v>
      </c>
      <c r="F25" s="7">
        <f t="shared" si="0"/>
        <v>2845</v>
      </c>
      <c r="G25" s="8">
        <v>13</v>
      </c>
      <c r="H25" s="9">
        <v>18</v>
      </c>
      <c r="I25" s="9">
        <v>20</v>
      </c>
      <c r="J25" s="9">
        <v>9</v>
      </c>
      <c r="K25" s="9">
        <v>2</v>
      </c>
      <c r="L25" s="9">
        <v>5</v>
      </c>
      <c r="M25" s="10">
        <v>1</v>
      </c>
      <c r="N25" s="11">
        <v>0</v>
      </c>
    </row>
    <row r="26" spans="1:14" ht="19.8" x14ac:dyDescent="0.4">
      <c r="A26" s="12" t="s">
        <v>28</v>
      </c>
      <c r="B26" s="7">
        <v>21</v>
      </c>
      <c r="C26" s="7">
        <v>1791</v>
      </c>
      <c r="D26" s="7">
        <v>1812</v>
      </c>
      <c r="E26" s="7">
        <v>2054</v>
      </c>
      <c r="F26" s="7">
        <f t="shared" si="0"/>
        <v>3866</v>
      </c>
      <c r="G26" s="8">
        <v>22</v>
      </c>
      <c r="H26" s="9">
        <v>38</v>
      </c>
      <c r="I26" s="9">
        <v>10</v>
      </c>
      <c r="J26" s="9">
        <v>15</v>
      </c>
      <c r="K26" s="9">
        <v>0</v>
      </c>
      <c r="L26" s="9">
        <v>2</v>
      </c>
      <c r="M26" s="10">
        <v>2</v>
      </c>
      <c r="N26" s="11">
        <v>0</v>
      </c>
    </row>
    <row r="27" spans="1:14" ht="19.8" x14ac:dyDescent="0.4">
      <c r="A27" s="6" t="s">
        <v>29</v>
      </c>
      <c r="B27" s="7">
        <v>13</v>
      </c>
      <c r="C27" s="7">
        <v>1172</v>
      </c>
      <c r="D27" s="7">
        <v>1331</v>
      </c>
      <c r="E27" s="7">
        <v>1568</v>
      </c>
      <c r="F27" s="7">
        <f t="shared" si="0"/>
        <v>2899</v>
      </c>
      <c r="G27" s="8">
        <v>15</v>
      </c>
      <c r="H27" s="9">
        <v>10</v>
      </c>
      <c r="I27" s="9">
        <v>7</v>
      </c>
      <c r="J27" s="9">
        <v>3</v>
      </c>
      <c r="K27" s="9">
        <v>3</v>
      </c>
      <c r="L27" s="9">
        <v>2</v>
      </c>
      <c r="M27" s="10">
        <v>0</v>
      </c>
      <c r="N27" s="11">
        <v>1</v>
      </c>
    </row>
    <row r="28" spans="1:14" ht="19.8" x14ac:dyDescent="0.4">
      <c r="A28" s="12" t="s">
        <v>30</v>
      </c>
      <c r="B28" s="7">
        <v>16</v>
      </c>
      <c r="C28" s="7">
        <v>1147</v>
      </c>
      <c r="D28" s="7">
        <v>1328</v>
      </c>
      <c r="E28" s="7">
        <v>1617</v>
      </c>
      <c r="F28" s="7">
        <f t="shared" si="0"/>
        <v>2945</v>
      </c>
      <c r="G28" s="8">
        <v>16</v>
      </c>
      <c r="H28" s="9">
        <v>11</v>
      </c>
      <c r="I28" s="9">
        <v>4</v>
      </c>
      <c r="J28" s="9">
        <v>10</v>
      </c>
      <c r="K28" s="9">
        <v>0</v>
      </c>
      <c r="L28" s="9">
        <v>0</v>
      </c>
      <c r="M28" s="10">
        <v>0</v>
      </c>
      <c r="N28" s="11">
        <v>1</v>
      </c>
    </row>
    <row r="29" spans="1:14" ht="19.8" x14ac:dyDescent="0.4">
      <c r="A29" s="6" t="s">
        <v>31</v>
      </c>
      <c r="B29" s="7">
        <v>13</v>
      </c>
      <c r="C29" s="7">
        <v>773</v>
      </c>
      <c r="D29" s="7">
        <v>828</v>
      </c>
      <c r="E29" s="7">
        <v>981</v>
      </c>
      <c r="F29" s="7">
        <f t="shared" si="0"/>
        <v>1809</v>
      </c>
      <c r="G29" s="8">
        <v>12</v>
      </c>
      <c r="H29" s="9">
        <v>17</v>
      </c>
      <c r="I29" s="9">
        <v>0</v>
      </c>
      <c r="J29" s="9">
        <v>3</v>
      </c>
      <c r="K29" s="9">
        <v>2</v>
      </c>
      <c r="L29" s="9">
        <v>0</v>
      </c>
      <c r="M29" s="10">
        <v>1</v>
      </c>
      <c r="N29" s="11">
        <v>2</v>
      </c>
    </row>
    <row r="30" spans="1:14" ht="19.8" x14ac:dyDescent="0.4">
      <c r="A30" s="12" t="s">
        <v>32</v>
      </c>
      <c r="B30" s="7">
        <v>10</v>
      </c>
      <c r="C30" s="7">
        <v>315</v>
      </c>
      <c r="D30" s="7">
        <v>364</v>
      </c>
      <c r="E30" s="7">
        <v>358</v>
      </c>
      <c r="F30" s="7">
        <f t="shared" si="0"/>
        <v>722</v>
      </c>
      <c r="G30" s="8">
        <v>1</v>
      </c>
      <c r="H30" s="9">
        <v>4</v>
      </c>
      <c r="I30" s="9">
        <v>3</v>
      </c>
      <c r="J30" s="9">
        <v>1</v>
      </c>
      <c r="K30" s="9">
        <v>0</v>
      </c>
      <c r="L30" s="9">
        <v>1</v>
      </c>
      <c r="M30" s="10">
        <v>0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613</v>
      </c>
      <c r="D31" s="7">
        <v>667</v>
      </c>
      <c r="E31" s="7">
        <v>678</v>
      </c>
      <c r="F31" s="7">
        <f t="shared" si="0"/>
        <v>1345</v>
      </c>
      <c r="G31" s="8">
        <v>4</v>
      </c>
      <c r="H31" s="9">
        <v>4</v>
      </c>
      <c r="I31" s="9">
        <v>0</v>
      </c>
      <c r="J31" s="9">
        <v>0</v>
      </c>
      <c r="K31" s="9">
        <v>0</v>
      </c>
      <c r="L31" s="9">
        <v>2</v>
      </c>
      <c r="M31" s="10">
        <v>2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1208</v>
      </c>
      <c r="D32" s="7">
        <v>1344</v>
      </c>
      <c r="E32" s="7">
        <v>1476</v>
      </c>
      <c r="F32" s="7">
        <f t="shared" si="0"/>
        <v>2820</v>
      </c>
      <c r="G32" s="8">
        <v>3</v>
      </c>
      <c r="H32" s="9">
        <v>10</v>
      </c>
      <c r="I32" s="9">
        <v>0</v>
      </c>
      <c r="J32" s="9">
        <v>5</v>
      </c>
      <c r="K32" s="9">
        <v>0</v>
      </c>
      <c r="L32" s="9">
        <v>4</v>
      </c>
      <c r="M32" s="10">
        <v>1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733</v>
      </c>
      <c r="D33" s="7">
        <v>754</v>
      </c>
      <c r="E33" s="7">
        <v>853</v>
      </c>
      <c r="F33" s="7">
        <f t="shared" si="0"/>
        <v>1607</v>
      </c>
      <c r="G33" s="8">
        <v>3</v>
      </c>
      <c r="H33" s="9">
        <v>9</v>
      </c>
      <c r="I33" s="9">
        <v>9</v>
      </c>
      <c r="J33" s="9">
        <v>8</v>
      </c>
      <c r="K33" s="9">
        <v>0</v>
      </c>
      <c r="L33" s="9">
        <v>0</v>
      </c>
      <c r="M33" s="10">
        <v>0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1331</v>
      </c>
      <c r="D34" s="7">
        <v>1397</v>
      </c>
      <c r="E34" s="7">
        <v>1489</v>
      </c>
      <c r="F34" s="7">
        <f t="shared" si="0"/>
        <v>2886</v>
      </c>
      <c r="G34" s="8">
        <v>16</v>
      </c>
      <c r="H34" s="9">
        <v>8</v>
      </c>
      <c r="I34" s="9">
        <v>3</v>
      </c>
      <c r="J34" s="9">
        <v>2</v>
      </c>
      <c r="K34" s="9">
        <v>1</v>
      </c>
      <c r="L34" s="9">
        <v>4</v>
      </c>
      <c r="M34" s="10">
        <v>1</v>
      </c>
      <c r="N34" s="11">
        <v>1</v>
      </c>
    </row>
    <row r="35" spans="1:14" ht="19.8" x14ac:dyDescent="0.4">
      <c r="A35" s="6" t="s">
        <v>37</v>
      </c>
      <c r="B35" s="7">
        <v>16</v>
      </c>
      <c r="C35" s="7">
        <v>970</v>
      </c>
      <c r="D35" s="7">
        <v>1074</v>
      </c>
      <c r="E35" s="7">
        <v>1292</v>
      </c>
      <c r="F35" s="7">
        <f t="shared" si="0"/>
        <v>2366</v>
      </c>
      <c r="G35" s="8">
        <v>21</v>
      </c>
      <c r="H35" s="9">
        <v>14</v>
      </c>
      <c r="I35" s="9">
        <v>6</v>
      </c>
      <c r="J35" s="9">
        <v>9</v>
      </c>
      <c r="K35" s="9">
        <v>0</v>
      </c>
      <c r="L35" s="9">
        <v>2</v>
      </c>
      <c r="M35" s="10">
        <v>1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1500</v>
      </c>
      <c r="D36" s="7">
        <v>1579</v>
      </c>
      <c r="E36" s="7">
        <v>1940</v>
      </c>
      <c r="F36" s="7">
        <f t="shared" si="0"/>
        <v>3519</v>
      </c>
      <c r="G36" s="8">
        <v>29</v>
      </c>
      <c r="H36" s="9">
        <v>16</v>
      </c>
      <c r="I36" s="9">
        <v>13</v>
      </c>
      <c r="J36" s="9">
        <v>11</v>
      </c>
      <c r="K36" s="9">
        <v>5</v>
      </c>
      <c r="L36" s="9">
        <v>2</v>
      </c>
      <c r="M36" s="10">
        <v>1</v>
      </c>
      <c r="N36" s="11">
        <v>1</v>
      </c>
    </row>
    <row r="37" spans="1:14" ht="19.8" x14ac:dyDescent="0.4">
      <c r="A37" s="6" t="s">
        <v>39</v>
      </c>
      <c r="B37" s="7">
        <v>22</v>
      </c>
      <c r="C37" s="7">
        <v>1425</v>
      </c>
      <c r="D37" s="7">
        <v>1589</v>
      </c>
      <c r="E37" s="7">
        <v>1972</v>
      </c>
      <c r="F37" s="7">
        <f t="shared" si="0"/>
        <v>3561</v>
      </c>
      <c r="G37" s="8">
        <v>18</v>
      </c>
      <c r="H37" s="9">
        <v>26</v>
      </c>
      <c r="I37" s="9">
        <v>3</v>
      </c>
      <c r="J37" s="9">
        <v>14</v>
      </c>
      <c r="K37" s="9">
        <v>3</v>
      </c>
      <c r="L37" s="9">
        <v>2</v>
      </c>
      <c r="M37" s="10">
        <v>0</v>
      </c>
      <c r="N37" s="11">
        <v>1</v>
      </c>
    </row>
    <row r="38" spans="1:14" ht="19.8" x14ac:dyDescent="0.4">
      <c r="A38" s="12" t="s">
        <v>40</v>
      </c>
      <c r="B38" s="7">
        <v>18</v>
      </c>
      <c r="C38" s="7">
        <v>877</v>
      </c>
      <c r="D38" s="7">
        <v>929</v>
      </c>
      <c r="E38" s="7">
        <v>1059</v>
      </c>
      <c r="F38" s="7">
        <f t="shared" si="0"/>
        <v>1988</v>
      </c>
      <c r="G38" s="8">
        <v>27</v>
      </c>
      <c r="H38" s="9">
        <v>8</v>
      </c>
      <c r="I38" s="9">
        <v>8</v>
      </c>
      <c r="J38" s="9">
        <v>9</v>
      </c>
      <c r="K38" s="9">
        <v>1</v>
      </c>
      <c r="L38" s="9">
        <v>1</v>
      </c>
      <c r="M38" s="10">
        <v>1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1194</v>
      </c>
      <c r="D39" s="7">
        <v>1449</v>
      </c>
      <c r="E39" s="7">
        <v>1693</v>
      </c>
      <c r="F39" s="7">
        <f t="shared" si="0"/>
        <v>3142</v>
      </c>
      <c r="G39" s="8">
        <v>17</v>
      </c>
      <c r="H39" s="9">
        <v>32</v>
      </c>
      <c r="I39" s="9">
        <v>15</v>
      </c>
      <c r="J39" s="9">
        <v>17</v>
      </c>
      <c r="K39" s="9">
        <v>3</v>
      </c>
      <c r="L39" s="9">
        <v>2</v>
      </c>
      <c r="M39" s="10">
        <v>0</v>
      </c>
      <c r="N39" s="11">
        <v>1</v>
      </c>
    </row>
    <row r="40" spans="1:14" ht="19.8" x14ac:dyDescent="0.4">
      <c r="A40" s="12" t="s">
        <v>42</v>
      </c>
      <c r="B40" s="7">
        <v>17</v>
      </c>
      <c r="C40" s="7">
        <v>1084</v>
      </c>
      <c r="D40" s="7">
        <v>1260</v>
      </c>
      <c r="E40" s="7">
        <v>1373</v>
      </c>
      <c r="F40" s="7">
        <f t="shared" si="0"/>
        <v>2633</v>
      </c>
      <c r="G40" s="8">
        <v>19</v>
      </c>
      <c r="H40" s="9">
        <v>14</v>
      </c>
      <c r="I40" s="9">
        <v>10</v>
      </c>
      <c r="J40" s="9">
        <v>9</v>
      </c>
      <c r="K40" s="9">
        <v>1</v>
      </c>
      <c r="L40" s="9">
        <v>3</v>
      </c>
      <c r="M40" s="10">
        <v>0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1400</v>
      </c>
      <c r="D41" s="7">
        <v>1442</v>
      </c>
      <c r="E41" s="7">
        <v>1636</v>
      </c>
      <c r="F41" s="7">
        <f t="shared" si="0"/>
        <v>3078</v>
      </c>
      <c r="G41" s="8">
        <v>44</v>
      </c>
      <c r="H41" s="9">
        <v>7</v>
      </c>
      <c r="I41" s="9">
        <v>4</v>
      </c>
      <c r="J41" s="9">
        <v>2</v>
      </c>
      <c r="K41" s="9">
        <v>0</v>
      </c>
      <c r="L41" s="9">
        <v>1</v>
      </c>
      <c r="M41" s="10">
        <v>2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720</v>
      </c>
      <c r="D42" s="7">
        <v>826</v>
      </c>
      <c r="E42" s="7">
        <v>917</v>
      </c>
      <c r="F42" s="7">
        <f t="shared" si="0"/>
        <v>1743</v>
      </c>
      <c r="G42" s="8">
        <v>17</v>
      </c>
      <c r="H42" s="9">
        <v>14</v>
      </c>
      <c r="I42" s="9">
        <v>7</v>
      </c>
      <c r="J42" s="9">
        <v>5</v>
      </c>
      <c r="K42" s="9">
        <v>2</v>
      </c>
      <c r="L42" s="9">
        <v>4</v>
      </c>
      <c r="M42" s="10">
        <v>0</v>
      </c>
      <c r="N42" s="11">
        <v>1</v>
      </c>
    </row>
    <row r="43" spans="1:14" ht="19.8" x14ac:dyDescent="0.4">
      <c r="A43" s="6" t="s">
        <v>45</v>
      </c>
      <c r="B43" s="7">
        <v>20</v>
      </c>
      <c r="C43" s="7">
        <v>620</v>
      </c>
      <c r="D43" s="7">
        <v>758</v>
      </c>
      <c r="E43" s="7">
        <v>710</v>
      </c>
      <c r="F43" s="7">
        <f t="shared" si="0"/>
        <v>1468</v>
      </c>
      <c r="G43" s="8">
        <v>2</v>
      </c>
      <c r="H43" s="9">
        <v>5</v>
      </c>
      <c r="I43" s="9">
        <v>0</v>
      </c>
      <c r="J43" s="9">
        <v>3</v>
      </c>
      <c r="K43" s="9">
        <v>1</v>
      </c>
      <c r="L43" s="9">
        <v>1</v>
      </c>
      <c r="M43" s="10">
        <v>0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750</v>
      </c>
      <c r="D44" s="7">
        <v>865</v>
      </c>
      <c r="E44" s="7">
        <v>839</v>
      </c>
      <c r="F44" s="7">
        <f t="shared" si="0"/>
        <v>1704</v>
      </c>
      <c r="G44" s="8">
        <v>4</v>
      </c>
      <c r="H44" s="9">
        <v>3</v>
      </c>
      <c r="I44" s="9">
        <v>1</v>
      </c>
      <c r="J44" s="9">
        <v>1</v>
      </c>
      <c r="K44" s="9">
        <v>0</v>
      </c>
      <c r="L44" s="9">
        <v>1</v>
      </c>
      <c r="M44" s="10">
        <v>0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1076</v>
      </c>
      <c r="D45" s="7">
        <v>1058</v>
      </c>
      <c r="E45" s="7">
        <v>1198</v>
      </c>
      <c r="F45" s="7">
        <f t="shared" si="0"/>
        <v>2256</v>
      </c>
      <c r="G45" s="8">
        <v>6</v>
      </c>
      <c r="H45" s="9">
        <v>8</v>
      </c>
      <c r="I45" s="9">
        <v>0</v>
      </c>
      <c r="J45" s="9">
        <v>3</v>
      </c>
      <c r="K45" s="9">
        <v>0</v>
      </c>
      <c r="L45" s="9">
        <v>3</v>
      </c>
      <c r="M45" s="10">
        <v>1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1873</v>
      </c>
      <c r="D46" s="7">
        <v>1929</v>
      </c>
      <c r="E46" s="7">
        <v>2077</v>
      </c>
      <c r="F46" s="7">
        <f t="shared" si="0"/>
        <v>4006</v>
      </c>
      <c r="G46" s="8">
        <v>32</v>
      </c>
      <c r="H46" s="9">
        <v>23</v>
      </c>
      <c r="I46" s="9">
        <v>3</v>
      </c>
      <c r="J46" s="9">
        <v>4</v>
      </c>
      <c r="K46" s="9">
        <v>2</v>
      </c>
      <c r="L46" s="9">
        <v>3</v>
      </c>
      <c r="M46" s="10">
        <v>0</v>
      </c>
      <c r="N46" s="11">
        <v>0</v>
      </c>
    </row>
    <row r="47" spans="1:14" ht="19.8" x14ac:dyDescent="0.4">
      <c r="A47" s="6" t="s">
        <v>49</v>
      </c>
      <c r="B47" s="7">
        <v>20</v>
      </c>
      <c r="C47" s="7">
        <v>872</v>
      </c>
      <c r="D47" s="7">
        <v>832</v>
      </c>
      <c r="E47" s="7">
        <v>990</v>
      </c>
      <c r="F47" s="7">
        <f t="shared" si="0"/>
        <v>1822</v>
      </c>
      <c r="G47" s="8">
        <v>4</v>
      </c>
      <c r="H47" s="9">
        <v>7</v>
      </c>
      <c r="I47" s="9">
        <v>0</v>
      </c>
      <c r="J47" s="9">
        <v>0</v>
      </c>
      <c r="K47" s="9">
        <v>2</v>
      </c>
      <c r="L47" s="9">
        <v>0</v>
      </c>
      <c r="M47" s="10">
        <v>1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857</v>
      </c>
      <c r="D48" s="7">
        <v>963</v>
      </c>
      <c r="E48" s="7">
        <v>1057</v>
      </c>
      <c r="F48" s="7">
        <f t="shared" si="0"/>
        <v>2020</v>
      </c>
      <c r="G48" s="8">
        <v>6</v>
      </c>
      <c r="H48" s="9">
        <v>8</v>
      </c>
      <c r="I48" s="9">
        <v>7</v>
      </c>
      <c r="J48" s="9">
        <v>0</v>
      </c>
      <c r="K48" s="9">
        <v>2</v>
      </c>
      <c r="L48" s="9">
        <v>1</v>
      </c>
      <c r="M48" s="10">
        <v>0</v>
      </c>
      <c r="N48" s="11">
        <v>0</v>
      </c>
    </row>
    <row r="49" spans="1:14" ht="19.8" x14ac:dyDescent="0.4">
      <c r="A49" s="6" t="s">
        <v>51</v>
      </c>
      <c r="B49" s="7">
        <v>30</v>
      </c>
      <c r="C49" s="7">
        <v>1783</v>
      </c>
      <c r="D49" s="7">
        <v>1995</v>
      </c>
      <c r="E49" s="7">
        <v>2174</v>
      </c>
      <c r="F49" s="7">
        <f t="shared" si="0"/>
        <v>4169</v>
      </c>
      <c r="G49" s="8">
        <v>10</v>
      </c>
      <c r="H49" s="9">
        <v>11</v>
      </c>
      <c r="I49" s="9">
        <v>9</v>
      </c>
      <c r="J49" s="9">
        <v>0</v>
      </c>
      <c r="K49" s="9">
        <v>3</v>
      </c>
      <c r="L49" s="9">
        <v>2</v>
      </c>
      <c r="M49" s="10">
        <v>1</v>
      </c>
      <c r="N49" s="11">
        <v>3</v>
      </c>
    </row>
    <row r="50" spans="1:14" ht="19.8" x14ac:dyDescent="0.4">
      <c r="A50" s="12" t="s">
        <v>52</v>
      </c>
      <c r="B50" s="7">
        <v>20</v>
      </c>
      <c r="C50" s="7">
        <v>852</v>
      </c>
      <c r="D50" s="7">
        <v>920</v>
      </c>
      <c r="E50" s="7">
        <v>1046</v>
      </c>
      <c r="F50" s="7">
        <f t="shared" si="0"/>
        <v>1966</v>
      </c>
      <c r="G50" s="8">
        <v>6</v>
      </c>
      <c r="H50" s="9">
        <v>7</v>
      </c>
      <c r="I50" s="9">
        <v>3</v>
      </c>
      <c r="J50" s="9">
        <v>9</v>
      </c>
      <c r="K50" s="9">
        <v>0</v>
      </c>
      <c r="L50" s="9">
        <v>2</v>
      </c>
      <c r="M50" s="10">
        <v>1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781</v>
      </c>
      <c r="D51" s="7">
        <v>781</v>
      </c>
      <c r="E51" s="7">
        <v>853</v>
      </c>
      <c r="F51" s="7">
        <f t="shared" si="0"/>
        <v>1634</v>
      </c>
      <c r="G51" s="8">
        <v>8</v>
      </c>
      <c r="H51" s="9">
        <v>9</v>
      </c>
      <c r="I51" s="9">
        <v>2</v>
      </c>
      <c r="J51" s="9">
        <v>1</v>
      </c>
      <c r="K51" s="9">
        <v>0</v>
      </c>
      <c r="L51" s="9">
        <v>2</v>
      </c>
      <c r="M51" s="10">
        <v>1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643</v>
      </c>
      <c r="D52" s="7">
        <v>694</v>
      </c>
      <c r="E52" s="7">
        <v>784</v>
      </c>
      <c r="F52" s="7">
        <f t="shared" si="0"/>
        <v>1478</v>
      </c>
      <c r="G52" s="8">
        <v>2</v>
      </c>
      <c r="H52" s="9">
        <v>6</v>
      </c>
      <c r="I52" s="9">
        <v>6</v>
      </c>
      <c r="J52" s="9">
        <v>4</v>
      </c>
      <c r="K52" s="9">
        <v>0</v>
      </c>
      <c r="L52" s="9">
        <v>2</v>
      </c>
      <c r="M52" s="10">
        <v>0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1308</v>
      </c>
      <c r="D53" s="7">
        <v>1401</v>
      </c>
      <c r="E53" s="7">
        <v>1470</v>
      </c>
      <c r="F53" s="7">
        <f t="shared" si="0"/>
        <v>2871</v>
      </c>
      <c r="G53" s="8">
        <v>20</v>
      </c>
      <c r="H53" s="9">
        <v>16</v>
      </c>
      <c r="I53" s="9">
        <v>6</v>
      </c>
      <c r="J53" s="9">
        <v>1</v>
      </c>
      <c r="K53" s="9">
        <v>2</v>
      </c>
      <c r="L53" s="9">
        <v>3</v>
      </c>
      <c r="M53" s="10">
        <v>3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578</v>
      </c>
      <c r="D54" s="7">
        <v>679</v>
      </c>
      <c r="E54" s="7">
        <v>662</v>
      </c>
      <c r="F54" s="7">
        <f t="shared" si="0"/>
        <v>1341</v>
      </c>
      <c r="G54" s="8">
        <v>10</v>
      </c>
      <c r="H54" s="9">
        <v>6</v>
      </c>
      <c r="I54" s="9">
        <v>2</v>
      </c>
      <c r="J54" s="9">
        <v>1</v>
      </c>
      <c r="K54" s="9">
        <v>0</v>
      </c>
      <c r="L54" s="9">
        <v>1</v>
      </c>
      <c r="M54" s="10">
        <v>0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470</v>
      </c>
      <c r="D55" s="7">
        <v>525</v>
      </c>
      <c r="E55" s="7">
        <v>563</v>
      </c>
      <c r="F55" s="7">
        <f t="shared" si="0"/>
        <v>1088</v>
      </c>
      <c r="G55" s="8">
        <v>4</v>
      </c>
      <c r="H55" s="9">
        <v>3</v>
      </c>
      <c r="I55" s="9">
        <v>1</v>
      </c>
      <c r="J55" s="9">
        <v>1</v>
      </c>
      <c r="K55" s="9">
        <v>1</v>
      </c>
      <c r="L55" s="9">
        <v>4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840</v>
      </c>
      <c r="D56" s="7">
        <v>962</v>
      </c>
      <c r="E56" s="7">
        <v>981</v>
      </c>
      <c r="F56" s="7">
        <f t="shared" si="0"/>
        <v>1943</v>
      </c>
      <c r="G56" s="8">
        <v>8</v>
      </c>
      <c r="H56" s="9">
        <v>9</v>
      </c>
      <c r="I56" s="9">
        <v>8</v>
      </c>
      <c r="J56" s="9">
        <v>11</v>
      </c>
      <c r="K56" s="9">
        <v>2</v>
      </c>
      <c r="L56" s="9">
        <v>1</v>
      </c>
      <c r="M56" s="10">
        <v>1</v>
      </c>
      <c r="N56" s="11">
        <v>0</v>
      </c>
    </row>
    <row r="57" spans="1:14" ht="19.8" x14ac:dyDescent="0.4">
      <c r="A57" s="6" t="s">
        <v>59</v>
      </c>
      <c r="B57" s="7">
        <v>22</v>
      </c>
      <c r="C57" s="7">
        <v>904</v>
      </c>
      <c r="D57" s="7">
        <v>1058</v>
      </c>
      <c r="E57" s="7">
        <v>1080</v>
      </c>
      <c r="F57" s="7">
        <f t="shared" si="0"/>
        <v>2138</v>
      </c>
      <c r="G57" s="8">
        <v>11</v>
      </c>
      <c r="H57" s="9">
        <v>6</v>
      </c>
      <c r="I57" s="9">
        <v>0</v>
      </c>
      <c r="J57" s="9">
        <v>2</v>
      </c>
      <c r="K57" s="9">
        <v>0</v>
      </c>
      <c r="L57" s="9">
        <v>5</v>
      </c>
      <c r="M57" s="10">
        <v>1</v>
      </c>
      <c r="N57" s="11">
        <v>0</v>
      </c>
    </row>
    <row r="58" spans="1:14" ht="19.8" x14ac:dyDescent="0.4">
      <c r="A58" s="12" t="s">
        <v>60</v>
      </c>
      <c r="B58" s="7">
        <v>27</v>
      </c>
      <c r="C58" s="7">
        <v>1201</v>
      </c>
      <c r="D58" s="7">
        <v>1393</v>
      </c>
      <c r="E58" s="7">
        <v>1394</v>
      </c>
      <c r="F58" s="7">
        <f t="shared" si="0"/>
        <v>2787</v>
      </c>
      <c r="G58" s="8">
        <v>4</v>
      </c>
      <c r="H58" s="9">
        <v>7</v>
      </c>
      <c r="I58" s="9">
        <v>11</v>
      </c>
      <c r="J58" s="9">
        <v>0</v>
      </c>
      <c r="K58" s="9">
        <v>2</v>
      </c>
      <c r="L58" s="9">
        <v>2</v>
      </c>
      <c r="M58" s="10">
        <v>2</v>
      </c>
      <c r="N58" s="11">
        <v>0</v>
      </c>
    </row>
    <row r="59" spans="1:14" ht="19.8" x14ac:dyDescent="0.4">
      <c r="A59" s="6" t="s">
        <v>61</v>
      </c>
      <c r="B59" s="7">
        <v>35</v>
      </c>
      <c r="C59" s="7">
        <v>1153</v>
      </c>
      <c r="D59" s="7">
        <v>1412</v>
      </c>
      <c r="E59" s="7">
        <v>1378</v>
      </c>
      <c r="F59" s="7">
        <f t="shared" si="0"/>
        <v>2790</v>
      </c>
      <c r="G59" s="8">
        <v>11</v>
      </c>
      <c r="H59" s="9">
        <v>8</v>
      </c>
      <c r="I59" s="9">
        <v>4</v>
      </c>
      <c r="J59" s="9">
        <v>0</v>
      </c>
      <c r="K59" s="9">
        <v>0</v>
      </c>
      <c r="L59" s="9">
        <v>5</v>
      </c>
      <c r="M59" s="10">
        <v>0</v>
      </c>
      <c r="N59" s="11">
        <v>1</v>
      </c>
    </row>
    <row r="60" spans="1:14" ht="19.8" x14ac:dyDescent="0.4">
      <c r="A60" s="12" t="s">
        <v>62</v>
      </c>
      <c r="B60" s="7">
        <v>15</v>
      </c>
      <c r="C60" s="7">
        <v>1151</v>
      </c>
      <c r="D60" s="7">
        <v>1310</v>
      </c>
      <c r="E60" s="7">
        <v>1457</v>
      </c>
      <c r="F60" s="7">
        <f t="shared" si="0"/>
        <v>2767</v>
      </c>
      <c r="G60" s="8">
        <v>17</v>
      </c>
      <c r="H60" s="9">
        <v>11</v>
      </c>
      <c r="I60" s="9">
        <v>0</v>
      </c>
      <c r="J60" s="9">
        <v>3</v>
      </c>
      <c r="K60" s="9">
        <v>0</v>
      </c>
      <c r="L60" s="9">
        <v>2</v>
      </c>
      <c r="M60" s="10">
        <v>0</v>
      </c>
      <c r="N60" s="11">
        <v>0</v>
      </c>
    </row>
    <row r="61" spans="1:14" ht="19.8" x14ac:dyDescent="0.4">
      <c r="A61" s="6" t="s">
        <v>63</v>
      </c>
      <c r="B61" s="7">
        <v>16</v>
      </c>
      <c r="C61" s="7">
        <v>896</v>
      </c>
      <c r="D61" s="7">
        <v>934</v>
      </c>
      <c r="E61" s="7">
        <v>1008</v>
      </c>
      <c r="F61" s="7">
        <f t="shared" si="0"/>
        <v>1942</v>
      </c>
      <c r="G61" s="8">
        <v>17</v>
      </c>
      <c r="H61" s="9">
        <v>8</v>
      </c>
      <c r="I61" s="9">
        <v>6</v>
      </c>
      <c r="J61" s="9">
        <v>5</v>
      </c>
      <c r="K61" s="9">
        <v>2</v>
      </c>
      <c r="L61" s="9">
        <v>1</v>
      </c>
      <c r="M61" s="10">
        <v>0</v>
      </c>
      <c r="N61" s="11">
        <v>1</v>
      </c>
    </row>
    <row r="62" spans="1:14" ht="19.8" x14ac:dyDescent="0.4">
      <c r="A62" s="12" t="s">
        <v>64</v>
      </c>
      <c r="B62" s="7">
        <v>16</v>
      </c>
      <c r="C62" s="7">
        <v>1028</v>
      </c>
      <c r="D62" s="7">
        <v>1099</v>
      </c>
      <c r="E62" s="7">
        <v>1113</v>
      </c>
      <c r="F62" s="7">
        <f t="shared" si="0"/>
        <v>2212</v>
      </c>
      <c r="G62" s="8">
        <v>9</v>
      </c>
      <c r="H62" s="9">
        <v>12</v>
      </c>
      <c r="I62" s="9">
        <v>0</v>
      </c>
      <c r="J62" s="9">
        <v>5</v>
      </c>
      <c r="K62" s="9">
        <v>1</v>
      </c>
      <c r="L62" s="9">
        <v>3</v>
      </c>
      <c r="M62" s="10">
        <v>1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1268</v>
      </c>
      <c r="D63" s="7">
        <v>1180</v>
      </c>
      <c r="E63" s="7">
        <v>1342</v>
      </c>
      <c r="F63" s="7">
        <f t="shared" si="0"/>
        <v>2522</v>
      </c>
      <c r="G63" s="8">
        <v>8</v>
      </c>
      <c r="H63" s="9">
        <v>11</v>
      </c>
      <c r="I63" s="9">
        <v>6</v>
      </c>
      <c r="J63" s="9">
        <v>6</v>
      </c>
      <c r="K63" s="9">
        <v>4</v>
      </c>
      <c r="L63" s="9">
        <v>4</v>
      </c>
      <c r="M63" s="10">
        <v>2</v>
      </c>
      <c r="N63" s="11">
        <v>0</v>
      </c>
    </row>
    <row r="64" spans="1:14" ht="19.8" x14ac:dyDescent="0.4">
      <c r="A64" s="12" t="s">
        <v>66</v>
      </c>
      <c r="B64" s="7">
        <v>21</v>
      </c>
      <c r="C64" s="7">
        <v>1355</v>
      </c>
      <c r="D64" s="7">
        <v>1330</v>
      </c>
      <c r="E64" s="7">
        <v>1505</v>
      </c>
      <c r="F64" s="7">
        <f t="shared" si="0"/>
        <v>2835</v>
      </c>
      <c r="G64" s="8">
        <v>12</v>
      </c>
      <c r="H64" s="9">
        <v>13</v>
      </c>
      <c r="I64" s="9">
        <v>2</v>
      </c>
      <c r="J64" s="9">
        <v>6</v>
      </c>
      <c r="K64" s="9">
        <v>1</v>
      </c>
      <c r="L64" s="9">
        <v>2</v>
      </c>
      <c r="M64" s="10">
        <v>0</v>
      </c>
      <c r="N64" s="11">
        <v>0</v>
      </c>
    </row>
    <row r="65" spans="1:14" ht="19.8" x14ac:dyDescent="0.4">
      <c r="A65" s="6" t="s">
        <v>67</v>
      </c>
      <c r="B65" s="7">
        <v>25</v>
      </c>
      <c r="C65" s="7">
        <v>2486</v>
      </c>
      <c r="D65" s="7">
        <v>2477</v>
      </c>
      <c r="E65" s="7">
        <v>2910</v>
      </c>
      <c r="F65" s="7">
        <f t="shared" si="0"/>
        <v>5387</v>
      </c>
      <c r="G65" s="8">
        <v>26</v>
      </c>
      <c r="H65" s="9">
        <v>28</v>
      </c>
      <c r="I65" s="9">
        <v>12</v>
      </c>
      <c r="J65" s="9">
        <v>7</v>
      </c>
      <c r="K65" s="9">
        <v>2</v>
      </c>
      <c r="L65" s="9">
        <v>5</v>
      </c>
      <c r="M65" s="10">
        <v>2</v>
      </c>
      <c r="N65" s="11">
        <v>1</v>
      </c>
    </row>
    <row r="66" spans="1:14" ht="19.8" x14ac:dyDescent="0.4">
      <c r="A66" s="12" t="s">
        <v>68</v>
      </c>
      <c r="B66" s="7">
        <v>31</v>
      </c>
      <c r="C66" s="7">
        <v>1755</v>
      </c>
      <c r="D66" s="7">
        <v>1831</v>
      </c>
      <c r="E66" s="7">
        <v>1954</v>
      </c>
      <c r="F66" s="7">
        <f t="shared" si="0"/>
        <v>3785</v>
      </c>
      <c r="G66" s="8">
        <v>9</v>
      </c>
      <c r="H66" s="9">
        <v>10</v>
      </c>
      <c r="I66" s="9">
        <v>4</v>
      </c>
      <c r="J66" s="9">
        <v>1</v>
      </c>
      <c r="K66" s="9">
        <v>2</v>
      </c>
      <c r="L66" s="9">
        <v>5</v>
      </c>
      <c r="M66" s="10">
        <v>0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1683</v>
      </c>
      <c r="D67" s="7">
        <v>1764</v>
      </c>
      <c r="E67" s="7">
        <v>1933</v>
      </c>
      <c r="F67" s="7">
        <f t="shared" si="0"/>
        <v>3697</v>
      </c>
      <c r="G67" s="8">
        <v>26</v>
      </c>
      <c r="H67" s="9">
        <v>22</v>
      </c>
      <c r="I67" s="9">
        <v>7</v>
      </c>
      <c r="J67" s="9">
        <v>6</v>
      </c>
      <c r="K67" s="9">
        <v>0</v>
      </c>
      <c r="L67" s="9">
        <v>6</v>
      </c>
      <c r="M67" s="10">
        <v>1</v>
      </c>
      <c r="N67" s="11">
        <v>1</v>
      </c>
    </row>
    <row r="68" spans="1:14" ht="19.8" x14ac:dyDescent="0.4">
      <c r="A68" s="12" t="s">
        <v>70</v>
      </c>
      <c r="B68" s="7">
        <v>25</v>
      </c>
      <c r="C68" s="7">
        <v>1882</v>
      </c>
      <c r="D68" s="7">
        <v>2051</v>
      </c>
      <c r="E68" s="7">
        <v>2372</v>
      </c>
      <c r="F68" s="7">
        <f t="shared" si="0"/>
        <v>4423</v>
      </c>
      <c r="G68" s="8">
        <v>22</v>
      </c>
      <c r="H68" s="9">
        <v>34</v>
      </c>
      <c r="I68" s="9">
        <v>8</v>
      </c>
      <c r="J68" s="9">
        <v>3</v>
      </c>
      <c r="K68" s="9">
        <v>4</v>
      </c>
      <c r="L68" s="9">
        <v>2</v>
      </c>
      <c r="M68" s="10">
        <v>0</v>
      </c>
      <c r="N68" s="11">
        <v>1</v>
      </c>
    </row>
    <row r="69" spans="1:14" ht="19.8" x14ac:dyDescent="0.4">
      <c r="A69" s="6" t="s">
        <v>71</v>
      </c>
      <c r="B69" s="7">
        <v>15</v>
      </c>
      <c r="C69" s="7">
        <v>1059</v>
      </c>
      <c r="D69" s="7">
        <v>1359</v>
      </c>
      <c r="E69" s="7">
        <v>1285</v>
      </c>
      <c r="F69" s="7">
        <f t="shared" si="0"/>
        <v>2644</v>
      </c>
      <c r="G69" s="8">
        <v>12</v>
      </c>
      <c r="H69" s="9">
        <v>23</v>
      </c>
      <c r="I69" s="9">
        <v>3</v>
      </c>
      <c r="J69" s="9">
        <v>2</v>
      </c>
      <c r="K69" s="9">
        <v>1</v>
      </c>
      <c r="L69" s="9">
        <v>2</v>
      </c>
      <c r="M69" s="10">
        <v>0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1147</v>
      </c>
      <c r="D70" s="7">
        <v>1258</v>
      </c>
      <c r="E70" s="7">
        <v>1378</v>
      </c>
      <c r="F70" s="7">
        <f>SUM(D70:E70)</f>
        <v>2636</v>
      </c>
      <c r="G70" s="8">
        <v>11</v>
      </c>
      <c r="H70" s="9">
        <v>16</v>
      </c>
      <c r="I70" s="9">
        <v>1</v>
      </c>
      <c r="J70" s="9">
        <v>9</v>
      </c>
      <c r="K70" s="9">
        <v>1</v>
      </c>
      <c r="L70" s="9">
        <v>2</v>
      </c>
      <c r="M70" s="10">
        <v>0</v>
      </c>
      <c r="N70" s="11">
        <v>0</v>
      </c>
    </row>
    <row r="71" spans="1:14" ht="19.8" x14ac:dyDescent="0.4">
      <c r="A71" s="6" t="s">
        <v>73</v>
      </c>
      <c r="B71" s="7">
        <v>23</v>
      </c>
      <c r="C71" s="7">
        <v>1613</v>
      </c>
      <c r="D71" s="7">
        <v>1905</v>
      </c>
      <c r="E71" s="7">
        <v>2096</v>
      </c>
      <c r="F71" s="7">
        <f>SUM(D71:E71)</f>
        <v>4001</v>
      </c>
      <c r="G71" s="8">
        <v>11</v>
      </c>
      <c r="H71" s="9">
        <v>10</v>
      </c>
      <c r="I71" s="9">
        <v>5</v>
      </c>
      <c r="J71" s="9">
        <v>6</v>
      </c>
      <c r="K71" s="9">
        <v>2</v>
      </c>
      <c r="L71" s="9">
        <v>4</v>
      </c>
      <c r="M71" s="10">
        <v>0</v>
      </c>
      <c r="N71" s="11">
        <v>1</v>
      </c>
    </row>
    <row r="72" spans="1:14" ht="19.8" x14ac:dyDescent="0.4">
      <c r="A72" s="12" t="s">
        <v>74</v>
      </c>
      <c r="B72" s="7">
        <v>12</v>
      </c>
      <c r="C72" s="7">
        <v>815</v>
      </c>
      <c r="D72" s="7">
        <v>1072</v>
      </c>
      <c r="E72" s="7">
        <v>1068</v>
      </c>
      <c r="F72" s="7">
        <f>SUM(D72:E72)</f>
        <v>2140</v>
      </c>
      <c r="G72" s="8">
        <v>6</v>
      </c>
      <c r="H72" s="9">
        <v>4</v>
      </c>
      <c r="I72" s="9">
        <v>6</v>
      </c>
      <c r="J72" s="9">
        <v>2</v>
      </c>
      <c r="K72" s="9">
        <v>1</v>
      </c>
      <c r="L72" s="9">
        <v>2</v>
      </c>
      <c r="M72" s="10">
        <v>0</v>
      </c>
      <c r="N72" s="11">
        <v>0</v>
      </c>
    </row>
    <row r="73" spans="1:14" ht="19.8" x14ac:dyDescent="0.4">
      <c r="A73" s="6" t="s">
        <v>75</v>
      </c>
      <c r="B73" s="7">
        <v>19</v>
      </c>
      <c r="C73" s="7">
        <v>942</v>
      </c>
      <c r="D73" s="7">
        <v>981</v>
      </c>
      <c r="E73" s="7">
        <v>1043</v>
      </c>
      <c r="F73" s="7">
        <f>SUM(D73:E73)</f>
        <v>2024</v>
      </c>
      <c r="G73" s="8">
        <v>11</v>
      </c>
      <c r="H73" s="9">
        <v>4</v>
      </c>
      <c r="I73" s="9">
        <v>1</v>
      </c>
      <c r="J73" s="9">
        <v>3</v>
      </c>
      <c r="K73" s="9">
        <v>1</v>
      </c>
      <c r="L73" s="9">
        <v>1</v>
      </c>
      <c r="M73" s="10">
        <v>0</v>
      </c>
      <c r="N73" s="11">
        <v>1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73039</v>
      </c>
      <c r="D74" s="7">
        <f t="shared" si="1"/>
        <v>77296</v>
      </c>
      <c r="E74" s="7">
        <f t="shared" si="1"/>
        <v>84848</v>
      </c>
      <c r="F74" s="7">
        <f t="shared" si="1"/>
        <v>162144</v>
      </c>
      <c r="G74" s="7">
        <f t="shared" si="1"/>
        <v>834</v>
      </c>
      <c r="H74" s="7">
        <f t="shared" si="1"/>
        <v>796</v>
      </c>
      <c r="I74" s="7">
        <f t="shared" si="1"/>
        <v>324</v>
      </c>
      <c r="J74" s="7">
        <f t="shared" si="1"/>
        <v>324</v>
      </c>
      <c r="K74" s="7">
        <f>SUM(K5:K73)</f>
        <v>71</v>
      </c>
      <c r="L74" s="7">
        <f>SUM(L5:L73)</f>
        <v>149</v>
      </c>
      <c r="M74" s="13">
        <f>SUM(M5:M73)</f>
        <v>41</v>
      </c>
      <c r="N74" s="14">
        <f>SUM(N5:N73)</f>
        <v>28</v>
      </c>
    </row>
    <row r="75" spans="1:14" s="18" customFormat="1" ht="26.25" customHeight="1" x14ac:dyDescent="0.3">
      <c r="A75" s="95" t="s">
        <v>77</v>
      </c>
      <c r="B75" s="96"/>
      <c r="C75" s="15">
        <f>C74</f>
        <v>73039</v>
      </c>
      <c r="D75" s="15" t="s">
        <v>78</v>
      </c>
      <c r="E75" s="15" t="s">
        <v>79</v>
      </c>
      <c r="F75" s="15"/>
      <c r="G75" s="15">
        <f>F74</f>
        <v>162144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2486</v>
      </c>
      <c r="F76" s="22">
        <f>MAX(F5:F73)</f>
        <v>5387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78" t="str">
        <f ca="1">INDIRECT(H77,TRUE)</f>
        <v>城西</v>
      </c>
      <c r="D77" s="79" t="s">
        <v>83</v>
      </c>
      <c r="E77" s="30">
        <f>MIN(C5:C73)</f>
        <v>250</v>
      </c>
      <c r="F77" s="31">
        <f>MIN(F5:F73)</f>
        <v>560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766</v>
      </c>
      <c r="D78" s="103" t="s">
        <v>80</v>
      </c>
      <c r="E78" s="32" t="s">
        <v>87</v>
      </c>
      <c r="F78" s="32"/>
      <c r="G78" s="32">
        <v>390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376</v>
      </c>
      <c r="H79" s="37" t="s">
        <v>80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71</v>
      </c>
      <c r="D80" s="15" t="s">
        <v>80</v>
      </c>
      <c r="E80" s="108" t="s">
        <v>143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149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131</v>
      </c>
      <c r="B82" s="96"/>
      <c r="C82" s="15">
        <f>M74</f>
        <v>41</v>
      </c>
      <c r="D82" s="15" t="s">
        <v>94</v>
      </c>
      <c r="E82" s="15" t="s">
        <v>144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28</v>
      </c>
      <c r="D83" s="15" t="s">
        <v>94</v>
      </c>
      <c r="E83" s="15" t="s">
        <v>145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834</v>
      </c>
      <c r="D84" s="50" t="s">
        <v>80</v>
      </c>
      <c r="E84" s="15" t="s">
        <v>134</v>
      </c>
      <c r="F84" s="15"/>
      <c r="G84" s="15">
        <f>H74</f>
        <v>796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 xml:space="preserve"> 本月戶數增加</v>
      </c>
      <c r="B85" s="93"/>
      <c r="C85" s="51">
        <f>C74-'11107'!C74</f>
        <v>73</v>
      </c>
      <c r="D85" s="80" t="str">
        <f>IF(E85&gt;0,"男增加","男減少")</f>
        <v>男減少</v>
      </c>
      <c r="E85" s="53">
        <f>D74-'11107'!D74</f>
        <v>-60</v>
      </c>
      <c r="F85" s="54" t="str">
        <f>IF(G85&gt;0,"女增加","女減少")</f>
        <v>女增加</v>
      </c>
      <c r="G85" s="53">
        <f>E74-'11107'!E74</f>
        <v>20</v>
      </c>
      <c r="H85" s="55"/>
      <c r="I85" s="93" t="str">
        <f>IF(K85&gt;0,"總人口數增加","總人口數減少")</f>
        <v>總人口數減少</v>
      </c>
      <c r="J85" s="93"/>
      <c r="K85" s="53">
        <f>F74-'11107'!F74</f>
        <v>-40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19" zoomScaleNormal="119" workbookViewId="0">
      <pane ySplit="4" topLeftCell="A73" activePane="bottomLeft" state="frozen"/>
      <selection pane="bottomLeft" activeCell="E84" sqref="E84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5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138</v>
      </c>
      <c r="L2" s="117"/>
      <c r="M2" s="117"/>
      <c r="N2" s="118"/>
    </row>
    <row r="3" spans="1:15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5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5" ht="19.8" x14ac:dyDescent="0.4">
      <c r="A5" s="6" t="s">
        <v>7</v>
      </c>
      <c r="B5" s="7">
        <v>6</v>
      </c>
      <c r="C5" s="7">
        <v>355</v>
      </c>
      <c r="D5" s="7">
        <v>327</v>
      </c>
      <c r="E5" s="7">
        <v>377</v>
      </c>
      <c r="F5" s="7">
        <f>SUM(D5:E5)</f>
        <v>704</v>
      </c>
      <c r="G5" s="8">
        <v>7</v>
      </c>
      <c r="H5" s="9">
        <v>13</v>
      </c>
      <c r="I5" s="9">
        <v>1</v>
      </c>
      <c r="J5" s="9">
        <v>3</v>
      </c>
      <c r="K5" s="9">
        <v>0</v>
      </c>
      <c r="L5" s="9">
        <v>1</v>
      </c>
      <c r="M5" s="10">
        <v>0</v>
      </c>
      <c r="N5" s="11">
        <v>0</v>
      </c>
    </row>
    <row r="6" spans="1:15" ht="19.8" x14ac:dyDescent="0.4">
      <c r="A6" s="12" t="s">
        <v>8</v>
      </c>
      <c r="B6" s="7">
        <v>14</v>
      </c>
      <c r="C6" s="7">
        <v>835</v>
      </c>
      <c r="D6" s="7">
        <v>728</v>
      </c>
      <c r="E6" s="7">
        <v>852</v>
      </c>
      <c r="F6" s="7">
        <f t="shared" ref="F6:F69" si="0">SUM(D6:E6)</f>
        <v>1580</v>
      </c>
      <c r="G6" s="8">
        <v>12</v>
      </c>
      <c r="H6" s="9">
        <v>7</v>
      </c>
      <c r="I6" s="9">
        <v>3</v>
      </c>
      <c r="J6" s="9">
        <v>2</v>
      </c>
      <c r="K6" s="9">
        <v>0</v>
      </c>
      <c r="L6" s="9">
        <v>1</v>
      </c>
      <c r="M6" s="10">
        <v>1</v>
      </c>
      <c r="N6" s="11">
        <v>0</v>
      </c>
      <c r="O6" s="59"/>
    </row>
    <row r="7" spans="1:15" ht="19.8" x14ac:dyDescent="0.4">
      <c r="A7" s="6" t="s">
        <v>9</v>
      </c>
      <c r="B7" s="7">
        <v>13</v>
      </c>
      <c r="C7" s="7">
        <v>567</v>
      </c>
      <c r="D7" s="7">
        <v>608</v>
      </c>
      <c r="E7" s="7">
        <v>626</v>
      </c>
      <c r="F7" s="7">
        <f t="shared" si="0"/>
        <v>1234</v>
      </c>
      <c r="G7" s="8">
        <v>8</v>
      </c>
      <c r="H7" s="9">
        <v>2</v>
      </c>
      <c r="I7" s="9">
        <v>2</v>
      </c>
      <c r="J7" s="9">
        <v>1</v>
      </c>
      <c r="K7" s="9">
        <v>0</v>
      </c>
      <c r="L7" s="9">
        <v>0</v>
      </c>
      <c r="M7" s="10">
        <v>0</v>
      </c>
      <c r="N7" s="11">
        <v>0</v>
      </c>
      <c r="O7" s="59"/>
    </row>
    <row r="8" spans="1:15" ht="19.8" x14ac:dyDescent="0.4">
      <c r="A8" s="12" t="s">
        <v>10</v>
      </c>
      <c r="B8" s="7">
        <v>10</v>
      </c>
      <c r="C8" s="7">
        <v>811</v>
      </c>
      <c r="D8" s="7">
        <v>809</v>
      </c>
      <c r="E8" s="7">
        <v>904</v>
      </c>
      <c r="F8" s="7">
        <f t="shared" si="0"/>
        <v>1713</v>
      </c>
      <c r="G8" s="8">
        <v>11</v>
      </c>
      <c r="H8" s="9">
        <v>6</v>
      </c>
      <c r="I8" s="9">
        <v>2</v>
      </c>
      <c r="J8" s="9">
        <v>6</v>
      </c>
      <c r="K8" s="9">
        <v>2</v>
      </c>
      <c r="L8" s="9">
        <v>2</v>
      </c>
      <c r="M8" s="10">
        <v>0</v>
      </c>
      <c r="N8" s="11">
        <v>0</v>
      </c>
      <c r="O8" s="59"/>
    </row>
    <row r="9" spans="1:15" ht="19.8" x14ac:dyDescent="0.4">
      <c r="A9" s="6" t="s">
        <v>11</v>
      </c>
      <c r="B9" s="7">
        <v>7</v>
      </c>
      <c r="C9" s="7">
        <v>739</v>
      </c>
      <c r="D9" s="7">
        <v>682</v>
      </c>
      <c r="E9" s="7">
        <v>819</v>
      </c>
      <c r="F9" s="7">
        <f t="shared" si="0"/>
        <v>1501</v>
      </c>
      <c r="G9" s="8">
        <v>9</v>
      </c>
      <c r="H9" s="9">
        <v>10</v>
      </c>
      <c r="I9" s="9">
        <v>0</v>
      </c>
      <c r="J9" s="9">
        <v>0</v>
      </c>
      <c r="K9" s="9">
        <v>1</v>
      </c>
      <c r="L9" s="9">
        <v>2</v>
      </c>
      <c r="M9" s="10">
        <v>0</v>
      </c>
      <c r="N9" s="11">
        <v>0</v>
      </c>
    </row>
    <row r="10" spans="1:15" ht="19.8" x14ac:dyDescent="0.4">
      <c r="A10" s="12" t="s">
        <v>12</v>
      </c>
      <c r="B10" s="7">
        <v>11</v>
      </c>
      <c r="C10" s="7">
        <v>705</v>
      </c>
      <c r="D10" s="7">
        <v>694</v>
      </c>
      <c r="E10" s="7">
        <v>752</v>
      </c>
      <c r="F10" s="7">
        <f t="shared" si="0"/>
        <v>1446</v>
      </c>
      <c r="G10" s="8">
        <v>5</v>
      </c>
      <c r="H10" s="9">
        <v>7</v>
      </c>
      <c r="I10" s="9">
        <v>5</v>
      </c>
      <c r="J10" s="9">
        <v>2</v>
      </c>
      <c r="K10" s="9">
        <v>0</v>
      </c>
      <c r="L10" s="9">
        <v>2</v>
      </c>
      <c r="M10" s="10">
        <v>0</v>
      </c>
      <c r="N10" s="11">
        <v>0</v>
      </c>
    </row>
    <row r="11" spans="1:15" ht="19.8" x14ac:dyDescent="0.4">
      <c r="A11" s="6" t="s">
        <v>13</v>
      </c>
      <c r="B11" s="7">
        <v>13</v>
      </c>
      <c r="C11" s="7">
        <v>824</v>
      </c>
      <c r="D11" s="7">
        <v>803</v>
      </c>
      <c r="E11" s="7">
        <v>916</v>
      </c>
      <c r="F11" s="7">
        <f t="shared" si="0"/>
        <v>1719</v>
      </c>
      <c r="G11" s="8">
        <v>13</v>
      </c>
      <c r="H11" s="9">
        <v>15</v>
      </c>
      <c r="I11" s="9">
        <v>3</v>
      </c>
      <c r="J11" s="9">
        <v>1</v>
      </c>
      <c r="K11" s="9">
        <v>0</v>
      </c>
      <c r="L11" s="9">
        <v>2</v>
      </c>
      <c r="M11" s="10">
        <v>0</v>
      </c>
      <c r="N11" s="11">
        <v>0</v>
      </c>
    </row>
    <row r="12" spans="1:15" ht="19.8" x14ac:dyDescent="0.4">
      <c r="A12" s="12" t="s">
        <v>14</v>
      </c>
      <c r="B12" s="7">
        <v>8</v>
      </c>
      <c r="C12" s="7">
        <v>250</v>
      </c>
      <c r="D12" s="7">
        <v>262</v>
      </c>
      <c r="E12" s="7">
        <v>295</v>
      </c>
      <c r="F12" s="7">
        <f t="shared" si="0"/>
        <v>557</v>
      </c>
      <c r="G12" s="8">
        <v>6</v>
      </c>
      <c r="H12" s="9">
        <v>4</v>
      </c>
      <c r="I12" s="9">
        <v>0</v>
      </c>
      <c r="J12" s="9">
        <v>0</v>
      </c>
      <c r="K12" s="9">
        <v>0</v>
      </c>
      <c r="L12" s="9">
        <v>0</v>
      </c>
      <c r="M12" s="10">
        <v>0</v>
      </c>
      <c r="N12" s="11">
        <v>0</v>
      </c>
    </row>
    <row r="13" spans="1:15" ht="19.8" x14ac:dyDescent="0.4">
      <c r="A13" s="6" t="s">
        <v>15</v>
      </c>
      <c r="B13" s="7">
        <v>14</v>
      </c>
      <c r="C13" s="7">
        <v>1025</v>
      </c>
      <c r="D13" s="7">
        <v>960</v>
      </c>
      <c r="E13" s="7">
        <v>1057</v>
      </c>
      <c r="F13" s="7">
        <f t="shared" si="0"/>
        <v>2017</v>
      </c>
      <c r="G13" s="8">
        <v>5</v>
      </c>
      <c r="H13" s="9">
        <v>15</v>
      </c>
      <c r="I13" s="9">
        <v>7</v>
      </c>
      <c r="J13" s="9">
        <v>2</v>
      </c>
      <c r="K13" s="9">
        <v>0</v>
      </c>
      <c r="L13" s="9">
        <v>3</v>
      </c>
      <c r="M13" s="10">
        <v>1</v>
      </c>
      <c r="N13" s="11">
        <v>0</v>
      </c>
    </row>
    <row r="14" spans="1:15" ht="19.8" x14ac:dyDescent="0.4">
      <c r="A14" s="12" t="s">
        <v>16</v>
      </c>
      <c r="B14" s="7">
        <v>19</v>
      </c>
      <c r="C14" s="7">
        <v>2195</v>
      </c>
      <c r="D14" s="7">
        <v>1933</v>
      </c>
      <c r="E14" s="7">
        <v>2189</v>
      </c>
      <c r="F14" s="7">
        <f t="shared" si="0"/>
        <v>4122</v>
      </c>
      <c r="G14" s="8">
        <v>49</v>
      </c>
      <c r="H14" s="9">
        <v>26</v>
      </c>
      <c r="I14" s="9">
        <v>16</v>
      </c>
      <c r="J14" s="9">
        <v>12</v>
      </c>
      <c r="K14" s="9">
        <v>3</v>
      </c>
      <c r="L14" s="9">
        <v>4</v>
      </c>
      <c r="M14" s="10">
        <v>3</v>
      </c>
      <c r="N14" s="11">
        <v>1</v>
      </c>
    </row>
    <row r="15" spans="1:15" ht="19.8" x14ac:dyDescent="0.4">
      <c r="A15" s="6" t="s">
        <v>17</v>
      </c>
      <c r="B15" s="7">
        <v>10</v>
      </c>
      <c r="C15" s="7">
        <v>441</v>
      </c>
      <c r="D15" s="7">
        <v>490</v>
      </c>
      <c r="E15" s="7">
        <v>498</v>
      </c>
      <c r="F15" s="7">
        <f t="shared" si="0"/>
        <v>988</v>
      </c>
      <c r="G15" s="8">
        <v>4</v>
      </c>
      <c r="H15" s="9">
        <v>6</v>
      </c>
      <c r="I15" s="9">
        <v>5</v>
      </c>
      <c r="J15" s="9">
        <v>1</v>
      </c>
      <c r="K15" s="9">
        <v>1</v>
      </c>
      <c r="L15" s="9">
        <v>4</v>
      </c>
      <c r="M15" s="10">
        <v>0</v>
      </c>
      <c r="N15" s="11">
        <v>0</v>
      </c>
    </row>
    <row r="16" spans="1:15" ht="19.8" x14ac:dyDescent="0.4">
      <c r="A16" s="12" t="s">
        <v>18</v>
      </c>
      <c r="B16" s="7">
        <v>15</v>
      </c>
      <c r="C16" s="7">
        <v>664</v>
      </c>
      <c r="D16" s="7">
        <v>675</v>
      </c>
      <c r="E16" s="7">
        <v>679</v>
      </c>
      <c r="F16" s="7">
        <f t="shared" si="0"/>
        <v>1354</v>
      </c>
      <c r="G16" s="8">
        <v>11</v>
      </c>
      <c r="H16" s="9">
        <v>13</v>
      </c>
      <c r="I16" s="9">
        <v>2</v>
      </c>
      <c r="J16" s="9">
        <v>5</v>
      </c>
      <c r="K16" s="9">
        <v>0</v>
      </c>
      <c r="L16" s="9">
        <v>0</v>
      </c>
      <c r="M16" s="10">
        <v>2</v>
      </c>
      <c r="N16" s="11">
        <v>0</v>
      </c>
      <c r="O16" s="59"/>
    </row>
    <row r="17" spans="1:15" ht="19.8" x14ac:dyDescent="0.4">
      <c r="A17" s="6" t="s">
        <v>19</v>
      </c>
      <c r="B17" s="7">
        <v>18</v>
      </c>
      <c r="C17" s="7">
        <v>924</v>
      </c>
      <c r="D17" s="7">
        <v>864</v>
      </c>
      <c r="E17" s="7">
        <v>938</v>
      </c>
      <c r="F17" s="7">
        <f t="shared" si="0"/>
        <v>1802</v>
      </c>
      <c r="G17" s="8">
        <v>9</v>
      </c>
      <c r="H17" s="9">
        <v>11</v>
      </c>
      <c r="I17" s="9">
        <v>3</v>
      </c>
      <c r="J17" s="9">
        <v>3</v>
      </c>
      <c r="K17" s="9">
        <v>1</v>
      </c>
      <c r="L17" s="9">
        <v>2</v>
      </c>
      <c r="M17" s="10">
        <v>1</v>
      </c>
      <c r="N17" s="11">
        <v>1</v>
      </c>
      <c r="O17" s="59"/>
    </row>
    <row r="18" spans="1:15" ht="19.8" x14ac:dyDescent="0.4">
      <c r="A18" s="12" t="s">
        <v>20</v>
      </c>
      <c r="B18" s="7">
        <v>16</v>
      </c>
      <c r="C18" s="7">
        <v>632</v>
      </c>
      <c r="D18" s="7">
        <v>592</v>
      </c>
      <c r="E18" s="7">
        <v>680</v>
      </c>
      <c r="F18" s="7">
        <f t="shared" si="0"/>
        <v>1272</v>
      </c>
      <c r="G18" s="8">
        <v>9</v>
      </c>
      <c r="H18" s="9">
        <v>6</v>
      </c>
      <c r="I18" s="9">
        <v>3</v>
      </c>
      <c r="J18" s="9">
        <v>0</v>
      </c>
      <c r="K18" s="9">
        <v>0</v>
      </c>
      <c r="L18" s="9">
        <v>1</v>
      </c>
      <c r="M18" s="10">
        <v>0</v>
      </c>
      <c r="N18" s="11">
        <v>0</v>
      </c>
    </row>
    <row r="19" spans="1:15" ht="19.8" x14ac:dyDescent="0.4">
      <c r="A19" s="6" t="s">
        <v>21</v>
      </c>
      <c r="B19" s="7">
        <v>23</v>
      </c>
      <c r="C19" s="7">
        <v>809</v>
      </c>
      <c r="D19" s="7">
        <v>898</v>
      </c>
      <c r="E19" s="7">
        <v>915</v>
      </c>
      <c r="F19" s="7">
        <f t="shared" si="0"/>
        <v>1813</v>
      </c>
      <c r="G19" s="8">
        <v>9</v>
      </c>
      <c r="H19" s="9">
        <v>16</v>
      </c>
      <c r="I19" s="9">
        <v>2</v>
      </c>
      <c r="J19" s="9">
        <v>0</v>
      </c>
      <c r="K19" s="9">
        <v>1</v>
      </c>
      <c r="L19" s="9">
        <v>0</v>
      </c>
      <c r="M19" s="10">
        <v>0</v>
      </c>
      <c r="N19" s="11">
        <v>0</v>
      </c>
    </row>
    <row r="20" spans="1:15" ht="19.8" x14ac:dyDescent="0.4">
      <c r="A20" s="12" t="s">
        <v>22</v>
      </c>
      <c r="B20" s="7">
        <v>19</v>
      </c>
      <c r="C20" s="7">
        <v>544</v>
      </c>
      <c r="D20" s="7">
        <v>553</v>
      </c>
      <c r="E20" s="7">
        <v>636</v>
      </c>
      <c r="F20" s="7">
        <f t="shared" si="0"/>
        <v>1189</v>
      </c>
      <c r="G20" s="8">
        <v>4</v>
      </c>
      <c r="H20" s="9">
        <v>7</v>
      </c>
      <c r="I20" s="9">
        <v>1</v>
      </c>
      <c r="J20" s="9">
        <v>3</v>
      </c>
      <c r="K20" s="9">
        <v>0</v>
      </c>
      <c r="L20" s="9">
        <v>0</v>
      </c>
      <c r="M20" s="10">
        <v>0</v>
      </c>
      <c r="N20" s="11">
        <v>0</v>
      </c>
    </row>
    <row r="21" spans="1:15" ht="19.8" x14ac:dyDescent="0.4">
      <c r="A21" s="6" t="s">
        <v>23</v>
      </c>
      <c r="B21" s="7">
        <v>25</v>
      </c>
      <c r="C21" s="7">
        <v>1507</v>
      </c>
      <c r="D21" s="7">
        <v>1449</v>
      </c>
      <c r="E21" s="7">
        <v>1713</v>
      </c>
      <c r="F21" s="7">
        <f t="shared" si="0"/>
        <v>3162</v>
      </c>
      <c r="G21" s="8">
        <v>17</v>
      </c>
      <c r="H21" s="9">
        <v>11</v>
      </c>
      <c r="I21" s="9">
        <v>2</v>
      </c>
      <c r="J21" s="9">
        <v>5</v>
      </c>
      <c r="K21" s="9">
        <v>1</v>
      </c>
      <c r="L21" s="9">
        <v>6</v>
      </c>
      <c r="M21" s="10">
        <v>1</v>
      </c>
      <c r="N21" s="11">
        <v>0</v>
      </c>
    </row>
    <row r="22" spans="1:15" ht="19.8" x14ac:dyDescent="0.4">
      <c r="A22" s="12" t="s">
        <v>24</v>
      </c>
      <c r="B22" s="7">
        <v>22</v>
      </c>
      <c r="C22" s="7">
        <v>1054</v>
      </c>
      <c r="D22" s="7">
        <v>1069</v>
      </c>
      <c r="E22" s="7">
        <v>1188</v>
      </c>
      <c r="F22" s="7">
        <f t="shared" si="0"/>
        <v>2257</v>
      </c>
      <c r="G22" s="8">
        <v>12</v>
      </c>
      <c r="H22" s="9">
        <v>4</v>
      </c>
      <c r="I22" s="9">
        <v>1</v>
      </c>
      <c r="J22" s="9">
        <v>4</v>
      </c>
      <c r="K22" s="9">
        <v>0</v>
      </c>
      <c r="L22" s="9">
        <v>2</v>
      </c>
      <c r="M22" s="10">
        <v>1</v>
      </c>
      <c r="N22" s="11">
        <v>1</v>
      </c>
    </row>
    <row r="23" spans="1:15" ht="19.8" x14ac:dyDescent="0.4">
      <c r="A23" s="6" t="s">
        <v>25</v>
      </c>
      <c r="B23" s="7">
        <v>29</v>
      </c>
      <c r="C23" s="7">
        <v>1582</v>
      </c>
      <c r="D23" s="7">
        <v>1540</v>
      </c>
      <c r="E23" s="7">
        <v>1746</v>
      </c>
      <c r="F23" s="7">
        <f t="shared" si="0"/>
        <v>3286</v>
      </c>
      <c r="G23" s="8">
        <v>30</v>
      </c>
      <c r="H23" s="9">
        <v>21</v>
      </c>
      <c r="I23" s="9">
        <v>7</v>
      </c>
      <c r="J23" s="9">
        <v>3</v>
      </c>
      <c r="K23" s="9">
        <v>2</v>
      </c>
      <c r="L23" s="9">
        <v>2</v>
      </c>
      <c r="M23" s="10">
        <v>1</v>
      </c>
      <c r="N23" s="11">
        <v>0</v>
      </c>
    </row>
    <row r="24" spans="1:15" ht="19.8" x14ac:dyDescent="0.4">
      <c r="A24" s="12" t="s">
        <v>26</v>
      </c>
      <c r="B24" s="7">
        <v>20</v>
      </c>
      <c r="C24" s="7">
        <v>933</v>
      </c>
      <c r="D24" s="7">
        <v>1087</v>
      </c>
      <c r="E24" s="7">
        <v>1100</v>
      </c>
      <c r="F24" s="7">
        <f t="shared" si="0"/>
        <v>2187</v>
      </c>
      <c r="G24" s="8">
        <v>2</v>
      </c>
      <c r="H24" s="9">
        <v>5</v>
      </c>
      <c r="I24" s="9">
        <v>5</v>
      </c>
      <c r="J24" s="9">
        <v>6</v>
      </c>
      <c r="K24" s="9">
        <v>1</v>
      </c>
      <c r="L24" s="9">
        <v>2</v>
      </c>
      <c r="M24" s="10">
        <v>1</v>
      </c>
      <c r="N24" s="11">
        <v>1</v>
      </c>
    </row>
    <row r="25" spans="1:15" ht="19.8" x14ac:dyDescent="0.4">
      <c r="A25" s="6" t="s">
        <v>27</v>
      </c>
      <c r="B25" s="7">
        <v>9</v>
      </c>
      <c r="C25" s="7">
        <v>1732</v>
      </c>
      <c r="D25" s="7">
        <v>1547</v>
      </c>
      <c r="E25" s="7">
        <v>1295</v>
      </c>
      <c r="F25" s="7">
        <f t="shared" si="0"/>
        <v>2842</v>
      </c>
      <c r="G25" s="8">
        <v>17</v>
      </c>
      <c r="H25" s="9">
        <v>13</v>
      </c>
      <c r="I25" s="9">
        <v>22</v>
      </c>
      <c r="J25" s="9">
        <v>12</v>
      </c>
      <c r="K25" s="9">
        <v>1</v>
      </c>
      <c r="L25" s="9">
        <v>2</v>
      </c>
      <c r="M25" s="10">
        <v>0</v>
      </c>
      <c r="N25" s="11">
        <v>0</v>
      </c>
    </row>
    <row r="26" spans="1:15" ht="19.8" x14ac:dyDescent="0.4">
      <c r="A26" s="12" t="s">
        <v>28</v>
      </c>
      <c r="B26" s="7">
        <v>21</v>
      </c>
      <c r="C26" s="7">
        <v>1801</v>
      </c>
      <c r="D26" s="7">
        <v>1832</v>
      </c>
      <c r="E26" s="7">
        <v>2057</v>
      </c>
      <c r="F26" s="7">
        <f t="shared" si="0"/>
        <v>3889</v>
      </c>
      <c r="G26" s="8">
        <v>30</v>
      </c>
      <c r="H26" s="9">
        <v>20</v>
      </c>
      <c r="I26" s="9">
        <v>9</v>
      </c>
      <c r="J26" s="9">
        <v>6</v>
      </c>
      <c r="K26" s="9">
        <v>4</v>
      </c>
      <c r="L26" s="9">
        <v>6</v>
      </c>
      <c r="M26" s="10">
        <v>0</v>
      </c>
      <c r="N26" s="11">
        <v>3</v>
      </c>
    </row>
    <row r="27" spans="1:15" ht="19.8" x14ac:dyDescent="0.4">
      <c r="A27" s="6" t="s">
        <v>29</v>
      </c>
      <c r="B27" s="7">
        <v>13</v>
      </c>
      <c r="C27" s="7">
        <v>1169</v>
      </c>
      <c r="D27" s="7">
        <v>1321</v>
      </c>
      <c r="E27" s="7">
        <v>1568</v>
      </c>
      <c r="F27" s="7">
        <f t="shared" si="0"/>
        <v>2889</v>
      </c>
      <c r="G27" s="8">
        <v>26</v>
      </c>
      <c r="H27" s="9">
        <v>22</v>
      </c>
      <c r="I27" s="9">
        <v>9</v>
      </c>
      <c r="J27" s="9">
        <v>4</v>
      </c>
      <c r="K27" s="9">
        <v>2</v>
      </c>
      <c r="L27" s="9">
        <v>6</v>
      </c>
      <c r="M27" s="10">
        <v>1</v>
      </c>
      <c r="N27" s="11">
        <v>1</v>
      </c>
      <c r="O27" s="59"/>
    </row>
    <row r="28" spans="1:15" ht="19.8" x14ac:dyDescent="0.4">
      <c r="A28" s="12" t="s">
        <v>30</v>
      </c>
      <c r="B28" s="7">
        <v>16</v>
      </c>
      <c r="C28" s="7">
        <v>1143</v>
      </c>
      <c r="D28" s="7">
        <v>1332</v>
      </c>
      <c r="E28" s="7">
        <v>1614</v>
      </c>
      <c r="F28" s="7">
        <f t="shared" si="0"/>
        <v>2946</v>
      </c>
      <c r="G28" s="8">
        <v>13</v>
      </c>
      <c r="H28" s="9">
        <v>29</v>
      </c>
      <c r="I28" s="9">
        <v>12</v>
      </c>
      <c r="J28" s="9">
        <v>5</v>
      </c>
      <c r="K28" s="9">
        <v>0</v>
      </c>
      <c r="L28" s="9">
        <v>2</v>
      </c>
      <c r="M28" s="10">
        <v>0</v>
      </c>
      <c r="N28" s="11">
        <v>1</v>
      </c>
    </row>
    <row r="29" spans="1:15" ht="19.8" x14ac:dyDescent="0.4">
      <c r="A29" s="6" t="s">
        <v>31</v>
      </c>
      <c r="B29" s="7">
        <v>13</v>
      </c>
      <c r="C29" s="7">
        <v>773</v>
      </c>
      <c r="D29" s="7">
        <v>832</v>
      </c>
      <c r="E29" s="7">
        <v>983</v>
      </c>
      <c r="F29" s="7">
        <f t="shared" si="0"/>
        <v>1815</v>
      </c>
      <c r="G29" s="8">
        <v>12</v>
      </c>
      <c r="H29" s="9">
        <v>13</v>
      </c>
      <c r="I29" s="9">
        <v>7</v>
      </c>
      <c r="J29" s="9">
        <v>11</v>
      </c>
      <c r="K29" s="9">
        <v>2</v>
      </c>
      <c r="L29" s="9">
        <v>0</v>
      </c>
      <c r="M29" s="10">
        <v>0</v>
      </c>
      <c r="N29" s="11">
        <v>1</v>
      </c>
    </row>
    <row r="30" spans="1:15" ht="19.8" x14ac:dyDescent="0.4">
      <c r="A30" s="12" t="s">
        <v>32</v>
      </c>
      <c r="B30" s="7">
        <v>10</v>
      </c>
      <c r="C30" s="7">
        <v>318</v>
      </c>
      <c r="D30" s="7">
        <v>363</v>
      </c>
      <c r="E30" s="7">
        <v>361</v>
      </c>
      <c r="F30" s="7">
        <f t="shared" si="0"/>
        <v>724</v>
      </c>
      <c r="G30" s="8">
        <v>3</v>
      </c>
      <c r="H30" s="9">
        <v>2</v>
      </c>
      <c r="I30" s="9">
        <v>1</v>
      </c>
      <c r="J30" s="9">
        <v>0</v>
      </c>
      <c r="K30" s="9">
        <v>1</v>
      </c>
      <c r="L30" s="9">
        <v>0</v>
      </c>
      <c r="M30" s="10">
        <v>0</v>
      </c>
      <c r="N30" s="11">
        <v>0</v>
      </c>
    </row>
    <row r="31" spans="1:15" ht="19.8" x14ac:dyDescent="0.4">
      <c r="A31" s="6" t="s">
        <v>33</v>
      </c>
      <c r="B31" s="7">
        <v>18</v>
      </c>
      <c r="C31" s="7">
        <v>614</v>
      </c>
      <c r="D31" s="7">
        <v>670</v>
      </c>
      <c r="E31" s="7">
        <v>677</v>
      </c>
      <c r="F31" s="7">
        <f t="shared" si="0"/>
        <v>1347</v>
      </c>
      <c r="G31" s="8">
        <v>3</v>
      </c>
      <c r="H31" s="9">
        <v>7</v>
      </c>
      <c r="I31" s="9">
        <v>0</v>
      </c>
      <c r="J31" s="9">
        <v>0</v>
      </c>
      <c r="K31" s="9">
        <v>0</v>
      </c>
      <c r="L31" s="9">
        <v>1</v>
      </c>
      <c r="M31" s="10">
        <v>0</v>
      </c>
      <c r="N31" s="11">
        <v>1</v>
      </c>
    </row>
    <row r="32" spans="1:15" ht="19.8" x14ac:dyDescent="0.4">
      <c r="A32" s="12" t="s">
        <v>34</v>
      </c>
      <c r="B32" s="7">
        <v>25</v>
      </c>
      <c r="C32" s="7">
        <v>1209</v>
      </c>
      <c r="D32" s="7">
        <v>1352</v>
      </c>
      <c r="E32" s="7">
        <v>1484</v>
      </c>
      <c r="F32" s="7">
        <f t="shared" si="0"/>
        <v>2836</v>
      </c>
      <c r="G32" s="8">
        <v>8</v>
      </c>
      <c r="H32" s="9">
        <v>8</v>
      </c>
      <c r="I32" s="9">
        <v>0</v>
      </c>
      <c r="J32" s="9">
        <v>2</v>
      </c>
      <c r="K32" s="9">
        <v>0</v>
      </c>
      <c r="L32" s="9">
        <v>1</v>
      </c>
      <c r="M32" s="10">
        <v>1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732</v>
      </c>
      <c r="D33" s="7">
        <v>755</v>
      </c>
      <c r="E33" s="7">
        <v>857</v>
      </c>
      <c r="F33" s="7">
        <f t="shared" si="0"/>
        <v>1612</v>
      </c>
      <c r="G33" s="8">
        <v>6</v>
      </c>
      <c r="H33" s="9">
        <v>6</v>
      </c>
      <c r="I33" s="9">
        <v>5</v>
      </c>
      <c r="J33" s="9">
        <v>3</v>
      </c>
      <c r="K33" s="9">
        <v>1</v>
      </c>
      <c r="L33" s="9">
        <v>1</v>
      </c>
      <c r="M33" s="10">
        <v>1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1330</v>
      </c>
      <c r="D34" s="7">
        <v>1388</v>
      </c>
      <c r="E34" s="7">
        <v>1492</v>
      </c>
      <c r="F34" s="7">
        <f t="shared" si="0"/>
        <v>2880</v>
      </c>
      <c r="G34" s="8">
        <v>7</v>
      </c>
      <c r="H34" s="9">
        <v>15</v>
      </c>
      <c r="I34" s="9">
        <v>1</v>
      </c>
      <c r="J34" s="9">
        <v>1</v>
      </c>
      <c r="K34" s="9">
        <v>0</v>
      </c>
      <c r="L34" s="9">
        <v>3</v>
      </c>
      <c r="M34" s="10">
        <v>0</v>
      </c>
      <c r="N34" s="11">
        <v>0</v>
      </c>
    </row>
    <row r="35" spans="1:14" ht="19.8" x14ac:dyDescent="0.4">
      <c r="A35" s="6" t="s">
        <v>37</v>
      </c>
      <c r="B35" s="7">
        <v>16</v>
      </c>
      <c r="C35" s="7">
        <v>969</v>
      </c>
      <c r="D35" s="7">
        <v>1076</v>
      </c>
      <c r="E35" s="7">
        <v>1288</v>
      </c>
      <c r="F35" s="7">
        <f t="shared" si="0"/>
        <v>2364</v>
      </c>
      <c r="G35" s="8">
        <v>12</v>
      </c>
      <c r="H35" s="9">
        <v>20</v>
      </c>
      <c r="I35" s="9">
        <v>4</v>
      </c>
      <c r="J35" s="9">
        <v>8</v>
      </c>
      <c r="K35" s="9">
        <v>3</v>
      </c>
      <c r="L35" s="9">
        <v>1</v>
      </c>
      <c r="M35" s="10">
        <v>0</v>
      </c>
      <c r="N35" s="11">
        <v>2</v>
      </c>
    </row>
    <row r="36" spans="1:14" ht="19.8" x14ac:dyDescent="0.4">
      <c r="A36" s="12" t="s">
        <v>38</v>
      </c>
      <c r="B36" s="7">
        <v>24</v>
      </c>
      <c r="C36" s="7">
        <v>1494</v>
      </c>
      <c r="D36" s="7">
        <v>1575</v>
      </c>
      <c r="E36" s="7">
        <v>1926</v>
      </c>
      <c r="F36" s="7">
        <f t="shared" si="0"/>
        <v>3501</v>
      </c>
      <c r="G36" s="8">
        <v>17</v>
      </c>
      <c r="H36" s="9">
        <v>27</v>
      </c>
      <c r="I36" s="9">
        <v>5</v>
      </c>
      <c r="J36" s="9">
        <v>8</v>
      </c>
      <c r="K36" s="9">
        <v>0</v>
      </c>
      <c r="L36" s="9">
        <v>5</v>
      </c>
      <c r="M36" s="10">
        <v>1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1434</v>
      </c>
      <c r="D37" s="7">
        <v>1597</v>
      </c>
      <c r="E37" s="7">
        <v>1982</v>
      </c>
      <c r="F37" s="7">
        <f t="shared" si="0"/>
        <v>3579</v>
      </c>
      <c r="G37" s="8">
        <v>18</v>
      </c>
      <c r="H37" s="9">
        <v>24</v>
      </c>
      <c r="I37" s="9">
        <v>5</v>
      </c>
      <c r="J37" s="9">
        <v>9</v>
      </c>
      <c r="K37" s="9">
        <v>1</v>
      </c>
      <c r="L37" s="9">
        <v>1</v>
      </c>
      <c r="M37" s="10">
        <v>0</v>
      </c>
      <c r="N37" s="11">
        <v>1</v>
      </c>
    </row>
    <row r="38" spans="1:14" ht="19.8" x14ac:dyDescent="0.4">
      <c r="A38" s="12" t="s">
        <v>40</v>
      </c>
      <c r="B38" s="7">
        <v>18</v>
      </c>
      <c r="C38" s="7">
        <v>868</v>
      </c>
      <c r="D38" s="7">
        <v>918</v>
      </c>
      <c r="E38" s="7">
        <v>1052</v>
      </c>
      <c r="F38" s="7">
        <f t="shared" si="0"/>
        <v>1970</v>
      </c>
      <c r="G38" s="8">
        <v>11</v>
      </c>
      <c r="H38" s="9">
        <v>15</v>
      </c>
      <c r="I38" s="9">
        <v>9</v>
      </c>
      <c r="J38" s="9">
        <v>5</v>
      </c>
      <c r="K38" s="9">
        <v>1</v>
      </c>
      <c r="L38" s="9">
        <v>1</v>
      </c>
      <c r="M38" s="10">
        <v>0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1197</v>
      </c>
      <c r="D39" s="7">
        <v>1460</v>
      </c>
      <c r="E39" s="7">
        <v>1698</v>
      </c>
      <c r="F39" s="7">
        <f t="shared" si="0"/>
        <v>3158</v>
      </c>
      <c r="G39" s="8">
        <v>22</v>
      </c>
      <c r="H39" s="9">
        <v>13</v>
      </c>
      <c r="I39" s="9">
        <v>3</v>
      </c>
      <c r="J39" s="9">
        <v>16</v>
      </c>
      <c r="K39" s="9">
        <v>1</v>
      </c>
      <c r="L39" s="9">
        <v>1</v>
      </c>
      <c r="M39" s="10">
        <v>1</v>
      </c>
      <c r="N39" s="11">
        <v>1</v>
      </c>
    </row>
    <row r="40" spans="1:14" ht="19.8" x14ac:dyDescent="0.4">
      <c r="A40" s="12" t="s">
        <v>42</v>
      </c>
      <c r="B40" s="7">
        <v>17</v>
      </c>
      <c r="C40" s="7">
        <v>1084</v>
      </c>
      <c r="D40" s="7">
        <v>1256</v>
      </c>
      <c r="E40" s="7">
        <v>1373</v>
      </c>
      <c r="F40" s="7">
        <f t="shared" si="0"/>
        <v>2629</v>
      </c>
      <c r="G40" s="8">
        <v>6</v>
      </c>
      <c r="H40" s="9">
        <v>8</v>
      </c>
      <c r="I40" s="9">
        <v>5</v>
      </c>
      <c r="J40" s="9">
        <v>2</v>
      </c>
      <c r="K40" s="9">
        <v>1</v>
      </c>
      <c r="L40" s="9">
        <v>2</v>
      </c>
      <c r="M40" s="10">
        <v>0</v>
      </c>
      <c r="N40" s="11">
        <v>1</v>
      </c>
    </row>
    <row r="41" spans="1:14" ht="19.8" x14ac:dyDescent="0.4">
      <c r="A41" s="6" t="s">
        <v>43</v>
      </c>
      <c r="B41" s="7">
        <v>19</v>
      </c>
      <c r="C41" s="7">
        <v>1385</v>
      </c>
      <c r="D41" s="7">
        <v>1422</v>
      </c>
      <c r="E41" s="7">
        <v>1618</v>
      </c>
      <c r="F41" s="7">
        <f t="shared" si="0"/>
        <v>3040</v>
      </c>
      <c r="G41" s="8">
        <v>40</v>
      </c>
      <c r="H41" s="9">
        <v>23</v>
      </c>
      <c r="I41" s="9">
        <v>9</v>
      </c>
      <c r="J41" s="9">
        <v>2</v>
      </c>
      <c r="K41" s="9">
        <v>2</v>
      </c>
      <c r="L41" s="9">
        <v>5</v>
      </c>
      <c r="M41" s="10">
        <v>3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715</v>
      </c>
      <c r="D42" s="7">
        <v>825</v>
      </c>
      <c r="E42" s="7">
        <v>915</v>
      </c>
      <c r="F42" s="7">
        <f t="shared" si="0"/>
        <v>1740</v>
      </c>
      <c r="G42" s="8">
        <v>3</v>
      </c>
      <c r="H42" s="9">
        <v>9</v>
      </c>
      <c r="I42" s="9">
        <v>3</v>
      </c>
      <c r="J42" s="9">
        <v>4</v>
      </c>
      <c r="K42" s="9">
        <v>0</v>
      </c>
      <c r="L42" s="9">
        <v>2</v>
      </c>
      <c r="M42" s="10">
        <v>1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624</v>
      </c>
      <c r="D43" s="7">
        <v>761</v>
      </c>
      <c r="E43" s="7">
        <v>713</v>
      </c>
      <c r="F43" s="7">
        <f t="shared" si="0"/>
        <v>1474</v>
      </c>
      <c r="G43" s="8">
        <v>3</v>
      </c>
      <c r="H43" s="9">
        <v>8</v>
      </c>
      <c r="I43" s="9">
        <v>0</v>
      </c>
      <c r="J43" s="9">
        <v>3</v>
      </c>
      <c r="K43" s="9">
        <v>0</v>
      </c>
      <c r="L43" s="9">
        <v>3</v>
      </c>
      <c r="M43" s="10">
        <v>0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750</v>
      </c>
      <c r="D44" s="7">
        <v>868</v>
      </c>
      <c r="E44" s="7">
        <v>836</v>
      </c>
      <c r="F44" s="7">
        <f t="shared" si="0"/>
        <v>1704</v>
      </c>
      <c r="G44" s="8">
        <v>2</v>
      </c>
      <c r="H44" s="9">
        <v>2</v>
      </c>
      <c r="I44" s="9">
        <v>6</v>
      </c>
      <c r="J44" s="9">
        <v>1</v>
      </c>
      <c r="K44" s="9">
        <v>0</v>
      </c>
      <c r="L44" s="9">
        <v>3</v>
      </c>
      <c r="M44" s="10">
        <v>1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1078</v>
      </c>
      <c r="D45" s="7">
        <v>1062</v>
      </c>
      <c r="E45" s="7">
        <v>1202</v>
      </c>
      <c r="F45" s="7">
        <f t="shared" si="0"/>
        <v>2264</v>
      </c>
      <c r="G45" s="8">
        <v>7</v>
      </c>
      <c r="H45" s="9">
        <v>9</v>
      </c>
      <c r="I45" s="9">
        <v>0</v>
      </c>
      <c r="J45" s="9">
        <v>1</v>
      </c>
      <c r="K45" s="9">
        <v>1</v>
      </c>
      <c r="L45" s="9">
        <v>1</v>
      </c>
      <c r="M45" s="10">
        <v>0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1868</v>
      </c>
      <c r="D46" s="7">
        <v>1925</v>
      </c>
      <c r="E46" s="7">
        <v>2074</v>
      </c>
      <c r="F46" s="7">
        <f t="shared" si="0"/>
        <v>3999</v>
      </c>
      <c r="G46" s="8">
        <v>33</v>
      </c>
      <c r="H46" s="9">
        <v>21</v>
      </c>
      <c r="I46" s="9">
        <v>5</v>
      </c>
      <c r="J46" s="9">
        <v>2</v>
      </c>
      <c r="K46" s="9">
        <v>1</v>
      </c>
      <c r="L46" s="9">
        <v>5</v>
      </c>
      <c r="M46" s="10">
        <v>3</v>
      </c>
      <c r="N46" s="11">
        <v>0</v>
      </c>
    </row>
    <row r="47" spans="1:14" ht="19.8" x14ac:dyDescent="0.4">
      <c r="A47" s="6" t="s">
        <v>49</v>
      </c>
      <c r="B47" s="7">
        <v>20</v>
      </c>
      <c r="C47" s="7">
        <v>872</v>
      </c>
      <c r="D47" s="7">
        <v>831</v>
      </c>
      <c r="E47" s="7">
        <v>992</v>
      </c>
      <c r="F47" s="7">
        <f t="shared" si="0"/>
        <v>1823</v>
      </c>
      <c r="G47" s="8">
        <v>11</v>
      </c>
      <c r="H47" s="9">
        <v>13</v>
      </c>
      <c r="I47" s="9">
        <v>3</v>
      </c>
      <c r="J47" s="9">
        <v>2</v>
      </c>
      <c r="K47" s="9">
        <v>2</v>
      </c>
      <c r="L47" s="9">
        <v>1</v>
      </c>
      <c r="M47" s="10">
        <v>1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855</v>
      </c>
      <c r="D48" s="7">
        <v>961</v>
      </c>
      <c r="E48" s="7">
        <v>1053</v>
      </c>
      <c r="F48" s="7">
        <f t="shared" si="0"/>
        <v>2014</v>
      </c>
      <c r="G48" s="8">
        <v>7</v>
      </c>
      <c r="H48" s="9">
        <v>3</v>
      </c>
      <c r="I48" s="9">
        <v>4</v>
      </c>
      <c r="J48" s="9">
        <v>1</v>
      </c>
      <c r="K48" s="9">
        <v>2</v>
      </c>
      <c r="L48" s="9">
        <v>4</v>
      </c>
      <c r="M48" s="10">
        <v>4</v>
      </c>
      <c r="N48" s="11">
        <v>0</v>
      </c>
    </row>
    <row r="49" spans="1:15" ht="19.8" x14ac:dyDescent="0.4">
      <c r="A49" s="6" t="s">
        <v>51</v>
      </c>
      <c r="B49" s="7">
        <v>30</v>
      </c>
      <c r="C49" s="7">
        <v>1778</v>
      </c>
      <c r="D49" s="7">
        <v>1989</v>
      </c>
      <c r="E49" s="7">
        <v>2171</v>
      </c>
      <c r="F49" s="7">
        <f t="shared" si="0"/>
        <v>4160</v>
      </c>
      <c r="G49" s="8">
        <v>22</v>
      </c>
      <c r="H49" s="9">
        <v>21</v>
      </c>
      <c r="I49" s="9">
        <v>2</v>
      </c>
      <c r="J49" s="9">
        <v>2</v>
      </c>
      <c r="K49" s="9">
        <v>1</v>
      </c>
      <c r="L49" s="9">
        <v>5</v>
      </c>
      <c r="M49" s="10">
        <v>1</v>
      </c>
      <c r="N49" s="11">
        <v>2</v>
      </c>
      <c r="O49" s="59"/>
    </row>
    <row r="50" spans="1:15" ht="19.8" x14ac:dyDescent="0.4">
      <c r="A50" s="12" t="s">
        <v>52</v>
      </c>
      <c r="B50" s="7">
        <v>20</v>
      </c>
      <c r="C50" s="7">
        <v>853</v>
      </c>
      <c r="D50" s="7">
        <v>922</v>
      </c>
      <c r="E50" s="7">
        <v>1053</v>
      </c>
      <c r="F50" s="7">
        <f t="shared" si="0"/>
        <v>1975</v>
      </c>
      <c r="G50" s="8">
        <v>12</v>
      </c>
      <c r="H50" s="9">
        <v>11</v>
      </c>
      <c r="I50" s="9">
        <v>4</v>
      </c>
      <c r="J50" s="9">
        <v>2</v>
      </c>
      <c r="K50" s="9">
        <v>0</v>
      </c>
      <c r="L50" s="9">
        <v>2</v>
      </c>
      <c r="M50" s="10">
        <v>0</v>
      </c>
      <c r="N50" s="11">
        <v>1</v>
      </c>
    </row>
    <row r="51" spans="1:15" ht="19.8" x14ac:dyDescent="0.4">
      <c r="A51" s="6" t="s">
        <v>53</v>
      </c>
      <c r="B51" s="7">
        <v>14</v>
      </c>
      <c r="C51" s="7">
        <v>780</v>
      </c>
      <c r="D51" s="7">
        <v>785</v>
      </c>
      <c r="E51" s="7">
        <v>851</v>
      </c>
      <c r="F51" s="7">
        <f t="shared" si="0"/>
        <v>1636</v>
      </c>
      <c r="G51" s="8">
        <v>3</v>
      </c>
      <c r="H51" s="9">
        <v>9</v>
      </c>
      <c r="I51" s="9">
        <v>0</v>
      </c>
      <c r="J51" s="9">
        <v>0</v>
      </c>
      <c r="K51" s="9">
        <v>0</v>
      </c>
      <c r="L51" s="9">
        <v>2</v>
      </c>
      <c r="M51" s="10">
        <v>0</v>
      </c>
      <c r="N51" s="11">
        <v>0</v>
      </c>
    </row>
    <row r="52" spans="1:15" ht="19.8" x14ac:dyDescent="0.4">
      <c r="A52" s="12" t="s">
        <v>54</v>
      </c>
      <c r="B52" s="7">
        <v>15</v>
      </c>
      <c r="C52" s="7">
        <v>643</v>
      </c>
      <c r="D52" s="7">
        <v>698</v>
      </c>
      <c r="E52" s="7">
        <v>784</v>
      </c>
      <c r="F52" s="7">
        <f t="shared" si="0"/>
        <v>1482</v>
      </c>
      <c r="G52" s="8">
        <v>3</v>
      </c>
      <c r="H52" s="9">
        <v>3</v>
      </c>
      <c r="I52" s="9">
        <v>0</v>
      </c>
      <c r="J52" s="9">
        <v>1</v>
      </c>
      <c r="K52" s="9">
        <v>0</v>
      </c>
      <c r="L52" s="9">
        <v>2</v>
      </c>
      <c r="M52" s="10">
        <v>0</v>
      </c>
      <c r="N52" s="11">
        <v>0</v>
      </c>
    </row>
    <row r="53" spans="1:15" ht="19.8" x14ac:dyDescent="0.4">
      <c r="A53" s="6" t="s">
        <v>55</v>
      </c>
      <c r="B53" s="7">
        <v>25</v>
      </c>
      <c r="C53" s="7">
        <v>1304</v>
      </c>
      <c r="D53" s="7">
        <v>1397</v>
      </c>
      <c r="E53" s="7">
        <v>1466</v>
      </c>
      <c r="F53" s="7">
        <f t="shared" si="0"/>
        <v>2863</v>
      </c>
      <c r="G53" s="8">
        <v>21</v>
      </c>
      <c r="H53" s="9">
        <v>17</v>
      </c>
      <c r="I53" s="9">
        <v>5</v>
      </c>
      <c r="J53" s="9">
        <v>7</v>
      </c>
      <c r="K53" s="9">
        <v>0</v>
      </c>
      <c r="L53" s="9">
        <v>1</v>
      </c>
      <c r="M53" s="10">
        <v>1</v>
      </c>
      <c r="N53" s="11">
        <v>0</v>
      </c>
    </row>
    <row r="54" spans="1:15" ht="19.8" x14ac:dyDescent="0.4">
      <c r="A54" s="12" t="s">
        <v>56</v>
      </c>
      <c r="B54" s="7">
        <v>12</v>
      </c>
      <c r="C54" s="7">
        <v>570</v>
      </c>
      <c r="D54" s="7">
        <v>674</v>
      </c>
      <c r="E54" s="7">
        <v>663</v>
      </c>
      <c r="F54" s="7">
        <f t="shared" si="0"/>
        <v>1337</v>
      </c>
      <c r="G54" s="8">
        <v>6</v>
      </c>
      <c r="H54" s="9">
        <v>8</v>
      </c>
      <c r="I54" s="9">
        <v>4</v>
      </c>
      <c r="J54" s="9">
        <v>3</v>
      </c>
      <c r="K54" s="9">
        <v>1</v>
      </c>
      <c r="L54" s="9">
        <v>1</v>
      </c>
      <c r="M54" s="10">
        <v>0</v>
      </c>
      <c r="N54" s="11">
        <v>1</v>
      </c>
    </row>
    <row r="55" spans="1:15" ht="19.8" x14ac:dyDescent="0.4">
      <c r="A55" s="6" t="s">
        <v>57</v>
      </c>
      <c r="B55" s="7">
        <v>14</v>
      </c>
      <c r="C55" s="7">
        <v>471</v>
      </c>
      <c r="D55" s="7">
        <v>528</v>
      </c>
      <c r="E55" s="7">
        <v>562</v>
      </c>
      <c r="F55" s="7">
        <f t="shared" si="0"/>
        <v>1090</v>
      </c>
      <c r="G55" s="8">
        <v>8</v>
      </c>
      <c r="H55" s="9">
        <v>3</v>
      </c>
      <c r="I55" s="9">
        <v>2</v>
      </c>
      <c r="J55" s="9">
        <v>3</v>
      </c>
      <c r="K55" s="9">
        <v>0</v>
      </c>
      <c r="L55" s="9">
        <v>3</v>
      </c>
      <c r="M55" s="10">
        <v>1</v>
      </c>
      <c r="N55" s="11">
        <v>0</v>
      </c>
    </row>
    <row r="56" spans="1:15" ht="19.8" x14ac:dyDescent="0.4">
      <c r="A56" s="12" t="s">
        <v>58</v>
      </c>
      <c r="B56" s="7">
        <v>20</v>
      </c>
      <c r="C56" s="7">
        <v>840</v>
      </c>
      <c r="D56" s="7">
        <v>964</v>
      </c>
      <c r="E56" s="7">
        <v>982</v>
      </c>
      <c r="F56" s="7">
        <f t="shared" si="0"/>
        <v>1946</v>
      </c>
      <c r="G56" s="8">
        <v>7</v>
      </c>
      <c r="H56" s="9">
        <v>5</v>
      </c>
      <c r="I56" s="9">
        <v>2</v>
      </c>
      <c r="J56" s="9">
        <v>2</v>
      </c>
      <c r="K56" s="9">
        <v>1</v>
      </c>
      <c r="L56" s="9">
        <v>4</v>
      </c>
      <c r="M56" s="10">
        <v>0</v>
      </c>
      <c r="N56" s="11">
        <v>1</v>
      </c>
    </row>
    <row r="57" spans="1:15" ht="19.8" x14ac:dyDescent="0.4">
      <c r="A57" s="6" t="s">
        <v>59</v>
      </c>
      <c r="B57" s="7">
        <v>22</v>
      </c>
      <c r="C57" s="7">
        <v>905</v>
      </c>
      <c r="D57" s="7">
        <v>1057</v>
      </c>
      <c r="E57" s="7">
        <v>1083</v>
      </c>
      <c r="F57" s="7">
        <f t="shared" si="0"/>
        <v>2140</v>
      </c>
      <c r="G57" s="8">
        <v>2</v>
      </c>
      <c r="H57" s="9">
        <v>6</v>
      </c>
      <c r="I57" s="9">
        <v>3</v>
      </c>
      <c r="J57" s="9">
        <v>5</v>
      </c>
      <c r="K57" s="9">
        <v>1</v>
      </c>
      <c r="L57" s="9">
        <v>5</v>
      </c>
      <c r="M57" s="10">
        <v>1</v>
      </c>
      <c r="N57" s="11">
        <v>0</v>
      </c>
    </row>
    <row r="58" spans="1:15" ht="19.8" x14ac:dyDescent="0.4">
      <c r="A58" s="12" t="s">
        <v>60</v>
      </c>
      <c r="B58" s="7">
        <v>27</v>
      </c>
      <c r="C58" s="7">
        <v>1195</v>
      </c>
      <c r="D58" s="7">
        <v>1389</v>
      </c>
      <c r="E58" s="7">
        <v>1390</v>
      </c>
      <c r="F58" s="7">
        <f t="shared" si="0"/>
        <v>2779</v>
      </c>
      <c r="G58" s="8">
        <v>10</v>
      </c>
      <c r="H58" s="9">
        <v>4</v>
      </c>
      <c r="I58" s="9">
        <v>0</v>
      </c>
      <c r="J58" s="9">
        <v>2</v>
      </c>
      <c r="K58" s="9">
        <v>0</v>
      </c>
      <c r="L58" s="9">
        <v>3</v>
      </c>
      <c r="M58" s="10">
        <v>1</v>
      </c>
      <c r="N58" s="11">
        <v>1</v>
      </c>
    </row>
    <row r="59" spans="1:15" ht="19.8" x14ac:dyDescent="0.4">
      <c r="A59" s="6" t="s">
        <v>61</v>
      </c>
      <c r="B59" s="7">
        <v>35</v>
      </c>
      <c r="C59" s="7">
        <v>1149</v>
      </c>
      <c r="D59" s="7">
        <v>1416</v>
      </c>
      <c r="E59" s="7">
        <v>1372</v>
      </c>
      <c r="F59" s="7">
        <f t="shared" si="0"/>
        <v>2788</v>
      </c>
      <c r="G59" s="8">
        <v>7</v>
      </c>
      <c r="H59" s="9">
        <v>5</v>
      </c>
      <c r="I59" s="9">
        <v>5</v>
      </c>
      <c r="J59" s="9">
        <v>4</v>
      </c>
      <c r="K59" s="9">
        <v>0</v>
      </c>
      <c r="L59" s="9">
        <v>4</v>
      </c>
      <c r="M59" s="10">
        <v>0</v>
      </c>
      <c r="N59" s="11">
        <v>0</v>
      </c>
    </row>
    <row r="60" spans="1:15" ht="19.8" x14ac:dyDescent="0.4">
      <c r="A60" s="12" t="s">
        <v>62</v>
      </c>
      <c r="B60" s="7">
        <v>15</v>
      </c>
      <c r="C60" s="7">
        <v>1151</v>
      </c>
      <c r="D60" s="7">
        <v>1308</v>
      </c>
      <c r="E60" s="7">
        <v>1458</v>
      </c>
      <c r="F60" s="7">
        <f t="shared" si="0"/>
        <v>2766</v>
      </c>
      <c r="G60" s="8">
        <v>12</v>
      </c>
      <c r="H60" s="9">
        <v>16</v>
      </c>
      <c r="I60" s="9">
        <v>3</v>
      </c>
      <c r="J60" s="9">
        <v>6</v>
      </c>
      <c r="K60" s="9">
        <v>0</v>
      </c>
      <c r="L60" s="9">
        <v>3</v>
      </c>
      <c r="M60" s="10">
        <v>1</v>
      </c>
      <c r="N60" s="11">
        <v>0</v>
      </c>
    </row>
    <row r="61" spans="1:15" ht="19.8" x14ac:dyDescent="0.4">
      <c r="A61" s="6" t="s">
        <v>63</v>
      </c>
      <c r="B61" s="7">
        <v>16</v>
      </c>
      <c r="C61" s="7">
        <v>889</v>
      </c>
      <c r="D61" s="7">
        <v>931</v>
      </c>
      <c r="E61" s="7">
        <v>1000</v>
      </c>
      <c r="F61" s="7">
        <f t="shared" si="0"/>
        <v>1931</v>
      </c>
      <c r="G61" s="8">
        <v>18</v>
      </c>
      <c r="H61" s="9">
        <v>8</v>
      </c>
      <c r="I61" s="9">
        <v>6</v>
      </c>
      <c r="J61" s="9">
        <v>1</v>
      </c>
      <c r="K61" s="9">
        <v>2</v>
      </c>
      <c r="L61" s="9">
        <v>4</v>
      </c>
      <c r="M61" s="10">
        <v>1</v>
      </c>
      <c r="N61" s="11">
        <v>0</v>
      </c>
    </row>
    <row r="62" spans="1:15" ht="19.8" x14ac:dyDescent="0.4">
      <c r="A62" s="12" t="s">
        <v>64</v>
      </c>
      <c r="B62" s="7">
        <v>16</v>
      </c>
      <c r="C62" s="7">
        <v>1028</v>
      </c>
      <c r="D62" s="7">
        <v>1103</v>
      </c>
      <c r="E62" s="7">
        <v>1119</v>
      </c>
      <c r="F62" s="7">
        <f t="shared" si="0"/>
        <v>2222</v>
      </c>
      <c r="G62" s="8">
        <v>12</v>
      </c>
      <c r="H62" s="9">
        <v>27</v>
      </c>
      <c r="I62" s="9">
        <v>9</v>
      </c>
      <c r="J62" s="9">
        <v>9</v>
      </c>
      <c r="K62" s="9">
        <v>2</v>
      </c>
      <c r="L62" s="9">
        <v>1</v>
      </c>
      <c r="M62" s="10">
        <v>0</v>
      </c>
      <c r="N62" s="11">
        <v>0</v>
      </c>
    </row>
    <row r="63" spans="1:15" ht="19.8" x14ac:dyDescent="0.4">
      <c r="A63" s="6" t="s">
        <v>65</v>
      </c>
      <c r="B63" s="7">
        <v>15</v>
      </c>
      <c r="C63" s="7">
        <v>1268</v>
      </c>
      <c r="D63" s="7">
        <v>1182</v>
      </c>
      <c r="E63" s="7">
        <v>1343</v>
      </c>
      <c r="F63" s="7">
        <f t="shared" si="0"/>
        <v>2525</v>
      </c>
      <c r="G63" s="8">
        <v>11</v>
      </c>
      <c r="H63" s="9">
        <v>12</v>
      </c>
      <c r="I63" s="9">
        <v>0</v>
      </c>
      <c r="J63" s="9">
        <v>13</v>
      </c>
      <c r="K63" s="9">
        <v>2</v>
      </c>
      <c r="L63" s="9">
        <v>1</v>
      </c>
      <c r="M63" s="10">
        <v>0</v>
      </c>
      <c r="N63" s="11">
        <v>0</v>
      </c>
    </row>
    <row r="64" spans="1:15" ht="19.8" x14ac:dyDescent="0.4">
      <c r="A64" s="12" t="s">
        <v>66</v>
      </c>
      <c r="B64" s="7">
        <v>21</v>
      </c>
      <c r="C64" s="7">
        <v>1353</v>
      </c>
      <c r="D64" s="7">
        <v>1333</v>
      </c>
      <c r="E64" s="7">
        <v>1508</v>
      </c>
      <c r="F64" s="7">
        <f t="shared" si="0"/>
        <v>2841</v>
      </c>
      <c r="G64" s="8">
        <v>13</v>
      </c>
      <c r="H64" s="9">
        <v>24</v>
      </c>
      <c r="I64" s="9">
        <v>0</v>
      </c>
      <c r="J64" s="9">
        <v>7</v>
      </c>
      <c r="K64" s="9">
        <v>0</v>
      </c>
      <c r="L64" s="9">
        <v>2</v>
      </c>
      <c r="M64" s="10">
        <v>3</v>
      </c>
      <c r="N64" s="11">
        <v>1</v>
      </c>
    </row>
    <row r="65" spans="1:15" ht="19.8" x14ac:dyDescent="0.4">
      <c r="A65" s="6" t="s">
        <v>67</v>
      </c>
      <c r="B65" s="7">
        <v>25</v>
      </c>
      <c r="C65" s="7">
        <v>2484</v>
      </c>
      <c r="D65" s="7">
        <v>2476</v>
      </c>
      <c r="E65" s="7">
        <v>2911</v>
      </c>
      <c r="F65" s="7">
        <f t="shared" si="0"/>
        <v>5387</v>
      </c>
      <c r="G65" s="8">
        <v>24</v>
      </c>
      <c r="H65" s="9">
        <v>39</v>
      </c>
      <c r="I65" s="9">
        <v>13</v>
      </c>
      <c r="J65" s="9">
        <v>8</v>
      </c>
      <c r="K65" s="9">
        <v>4</v>
      </c>
      <c r="L65" s="9">
        <v>3</v>
      </c>
      <c r="M65" s="10">
        <v>2</v>
      </c>
      <c r="N65" s="11">
        <v>3</v>
      </c>
    </row>
    <row r="66" spans="1:15" ht="19.8" x14ac:dyDescent="0.4">
      <c r="A66" s="12" t="s">
        <v>68</v>
      </c>
      <c r="B66" s="7">
        <v>31</v>
      </c>
      <c r="C66" s="7">
        <v>1754</v>
      </c>
      <c r="D66" s="7">
        <v>1832</v>
      </c>
      <c r="E66" s="7">
        <v>1954</v>
      </c>
      <c r="F66" s="7">
        <f t="shared" si="0"/>
        <v>3786</v>
      </c>
      <c r="G66" s="8">
        <v>19</v>
      </c>
      <c r="H66" s="9">
        <v>19</v>
      </c>
      <c r="I66" s="9">
        <v>10</v>
      </c>
      <c r="J66" s="9">
        <v>2</v>
      </c>
      <c r="K66" s="9">
        <v>4</v>
      </c>
      <c r="L66" s="9">
        <v>3</v>
      </c>
      <c r="M66" s="10">
        <v>3</v>
      </c>
      <c r="N66" s="11">
        <v>1</v>
      </c>
    </row>
    <row r="67" spans="1:15" ht="19.8" x14ac:dyDescent="0.4">
      <c r="A67" s="6" t="s">
        <v>69</v>
      </c>
      <c r="B67" s="7">
        <v>26</v>
      </c>
      <c r="C67" s="7">
        <v>1679</v>
      </c>
      <c r="D67" s="7">
        <v>1766</v>
      </c>
      <c r="E67" s="7">
        <v>1932</v>
      </c>
      <c r="F67" s="7">
        <f t="shared" si="0"/>
        <v>3698</v>
      </c>
      <c r="G67" s="8">
        <v>19</v>
      </c>
      <c r="H67" s="9">
        <v>11</v>
      </c>
      <c r="I67" s="9">
        <v>5</v>
      </c>
      <c r="J67" s="9">
        <v>14</v>
      </c>
      <c r="K67" s="9">
        <v>0</v>
      </c>
      <c r="L67" s="9">
        <v>4</v>
      </c>
      <c r="M67" s="10">
        <v>0</v>
      </c>
      <c r="N67" s="11">
        <v>1</v>
      </c>
    </row>
    <row r="68" spans="1:15" ht="19.8" x14ac:dyDescent="0.4">
      <c r="A68" s="12" t="s">
        <v>70</v>
      </c>
      <c r="B68" s="7">
        <v>25</v>
      </c>
      <c r="C68" s="7">
        <v>1884</v>
      </c>
      <c r="D68" s="7">
        <v>2065</v>
      </c>
      <c r="E68" s="7">
        <v>2363</v>
      </c>
      <c r="F68" s="7">
        <f t="shared" si="0"/>
        <v>4428</v>
      </c>
      <c r="G68" s="8">
        <v>9</v>
      </c>
      <c r="H68" s="9">
        <v>19</v>
      </c>
      <c r="I68" s="9">
        <v>1</v>
      </c>
      <c r="J68" s="9">
        <v>8</v>
      </c>
      <c r="K68" s="9">
        <v>4</v>
      </c>
      <c r="L68" s="9">
        <v>5</v>
      </c>
      <c r="M68" s="10">
        <v>1</v>
      </c>
      <c r="N68" s="11">
        <v>0</v>
      </c>
    </row>
    <row r="69" spans="1:15" ht="19.8" x14ac:dyDescent="0.4">
      <c r="A69" s="6" t="s">
        <v>71</v>
      </c>
      <c r="B69" s="7">
        <v>15</v>
      </c>
      <c r="C69" s="7">
        <v>1062</v>
      </c>
      <c r="D69" s="7">
        <v>1368</v>
      </c>
      <c r="E69" s="7">
        <v>1287</v>
      </c>
      <c r="F69" s="7">
        <f t="shared" si="0"/>
        <v>2655</v>
      </c>
      <c r="G69" s="8">
        <v>5</v>
      </c>
      <c r="H69" s="9">
        <v>9</v>
      </c>
      <c r="I69" s="9">
        <v>0</v>
      </c>
      <c r="J69" s="9">
        <v>3</v>
      </c>
      <c r="K69" s="9">
        <v>1</v>
      </c>
      <c r="L69" s="9">
        <v>3</v>
      </c>
      <c r="M69" s="10">
        <v>1</v>
      </c>
      <c r="N69" s="11">
        <v>0</v>
      </c>
    </row>
    <row r="70" spans="1:15" ht="19.8" x14ac:dyDescent="0.4">
      <c r="A70" s="12" t="s">
        <v>72</v>
      </c>
      <c r="B70" s="7">
        <v>15</v>
      </c>
      <c r="C70" s="7">
        <v>1152</v>
      </c>
      <c r="D70" s="7">
        <v>1267</v>
      </c>
      <c r="E70" s="7">
        <v>1383</v>
      </c>
      <c r="F70" s="7">
        <f>SUM(D70:E70)</f>
        <v>2650</v>
      </c>
      <c r="G70" s="8">
        <v>20</v>
      </c>
      <c r="H70" s="9">
        <v>15</v>
      </c>
      <c r="I70" s="9">
        <v>3</v>
      </c>
      <c r="J70" s="9">
        <v>2</v>
      </c>
      <c r="K70" s="9">
        <v>2</v>
      </c>
      <c r="L70" s="9">
        <v>1</v>
      </c>
      <c r="M70" s="10">
        <v>4</v>
      </c>
      <c r="N70" s="11">
        <v>1</v>
      </c>
    </row>
    <row r="71" spans="1:15" ht="19.8" x14ac:dyDescent="0.4">
      <c r="A71" s="6" t="s">
        <v>73</v>
      </c>
      <c r="B71" s="7">
        <v>23</v>
      </c>
      <c r="C71" s="7">
        <v>1609</v>
      </c>
      <c r="D71" s="7">
        <v>1902</v>
      </c>
      <c r="E71" s="7">
        <v>2101</v>
      </c>
      <c r="F71" s="7">
        <f>SUM(D71:E71)</f>
        <v>4003</v>
      </c>
      <c r="G71" s="8">
        <v>21</v>
      </c>
      <c r="H71" s="9">
        <v>14</v>
      </c>
      <c r="I71" s="9">
        <v>7</v>
      </c>
      <c r="J71" s="9">
        <v>5</v>
      </c>
      <c r="K71" s="9">
        <v>0</v>
      </c>
      <c r="L71" s="9">
        <v>1</v>
      </c>
      <c r="M71" s="10">
        <v>1</v>
      </c>
      <c r="N71" s="11">
        <v>2</v>
      </c>
      <c r="O71" s="59"/>
    </row>
    <row r="72" spans="1:15" ht="19.8" x14ac:dyDescent="0.4">
      <c r="A72" s="12" t="s">
        <v>74</v>
      </c>
      <c r="B72" s="7">
        <v>12</v>
      </c>
      <c r="C72" s="7">
        <v>814</v>
      </c>
      <c r="D72" s="7">
        <v>1071</v>
      </c>
      <c r="E72" s="7">
        <v>1064</v>
      </c>
      <c r="F72" s="7">
        <f>SUM(D72:E72)</f>
        <v>2135</v>
      </c>
      <c r="G72" s="8">
        <v>8</v>
      </c>
      <c r="H72" s="9">
        <v>8</v>
      </c>
      <c r="I72" s="9">
        <v>1</v>
      </c>
      <c r="J72" s="9">
        <v>7</v>
      </c>
      <c r="K72" s="9">
        <v>1</v>
      </c>
      <c r="L72" s="9">
        <v>2</v>
      </c>
      <c r="M72" s="10">
        <v>0</v>
      </c>
      <c r="N72" s="11">
        <v>0</v>
      </c>
    </row>
    <row r="73" spans="1:15" ht="19.8" x14ac:dyDescent="0.4">
      <c r="A73" s="6" t="s">
        <v>75</v>
      </c>
      <c r="B73" s="7">
        <v>19</v>
      </c>
      <c r="C73" s="7">
        <v>941</v>
      </c>
      <c r="D73" s="7">
        <v>981</v>
      </c>
      <c r="E73" s="7">
        <v>1038</v>
      </c>
      <c r="F73" s="7">
        <f>SUM(D73:E73)</f>
        <v>2019</v>
      </c>
      <c r="G73" s="8">
        <v>15</v>
      </c>
      <c r="H73" s="9">
        <v>12</v>
      </c>
      <c r="I73" s="9">
        <v>2</v>
      </c>
      <c r="J73" s="9">
        <v>1</v>
      </c>
      <c r="K73" s="9">
        <v>2</v>
      </c>
      <c r="L73" s="9">
        <v>3</v>
      </c>
      <c r="M73" s="10">
        <v>1</v>
      </c>
      <c r="N73" s="11">
        <v>1</v>
      </c>
    </row>
    <row r="74" spans="1:15" ht="19.8" x14ac:dyDescent="0.4">
      <c r="A74" s="12" t="s">
        <v>76</v>
      </c>
      <c r="B74" s="7">
        <f>SUM(B5:B73)</f>
        <v>1240</v>
      </c>
      <c r="C74" s="7">
        <f t="shared" ref="C74:J74" si="1">SUM(C5:C73)</f>
        <v>72966</v>
      </c>
      <c r="D74" s="7">
        <f t="shared" si="1"/>
        <v>77356</v>
      </c>
      <c r="E74" s="7">
        <f t="shared" si="1"/>
        <v>84828</v>
      </c>
      <c r="F74" s="7">
        <f t="shared" si="1"/>
        <v>162184</v>
      </c>
      <c r="G74" s="7">
        <f t="shared" si="1"/>
        <v>856</v>
      </c>
      <c r="H74" s="7">
        <f t="shared" si="1"/>
        <v>860</v>
      </c>
      <c r="I74" s="7">
        <f t="shared" si="1"/>
        <v>284</v>
      </c>
      <c r="J74" s="7">
        <f t="shared" si="1"/>
        <v>284</v>
      </c>
      <c r="K74" s="7">
        <f>SUM(K5:K73)</f>
        <v>67</v>
      </c>
      <c r="L74" s="7">
        <f>SUM(L5:L73)</f>
        <v>161</v>
      </c>
      <c r="M74" s="13">
        <f>SUM(M5:M73)</f>
        <v>53</v>
      </c>
      <c r="N74" s="14">
        <f>SUM(N5:N73)</f>
        <v>32</v>
      </c>
    </row>
    <row r="75" spans="1:15" s="18" customFormat="1" ht="26.25" customHeight="1" x14ac:dyDescent="0.3">
      <c r="A75" s="95" t="s">
        <v>77</v>
      </c>
      <c r="B75" s="96"/>
      <c r="C75" s="15">
        <f>C74</f>
        <v>72966</v>
      </c>
      <c r="D75" s="15" t="s">
        <v>78</v>
      </c>
      <c r="E75" s="15" t="s">
        <v>79</v>
      </c>
      <c r="F75" s="15"/>
      <c r="G75" s="15">
        <f>F74</f>
        <v>162184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5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2484</v>
      </c>
      <c r="F76" s="22">
        <f>MAX(F5:F73)</f>
        <v>5387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5" s="27" customFormat="1" ht="26.25" customHeight="1" x14ac:dyDescent="0.4">
      <c r="A77" s="95" t="s">
        <v>84</v>
      </c>
      <c r="B77" s="96"/>
      <c r="C77" s="76" t="str">
        <f ca="1">INDIRECT(H77,TRUE)</f>
        <v>城西</v>
      </c>
      <c r="D77" s="77" t="s">
        <v>83</v>
      </c>
      <c r="E77" s="30">
        <f>MIN(C5:C73)</f>
        <v>250</v>
      </c>
      <c r="F77" s="31">
        <f>MIN(F5:F73)</f>
        <v>557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5" s="36" customFormat="1" ht="19.5" customHeight="1" x14ac:dyDescent="0.4">
      <c r="A78" s="97" t="s">
        <v>86</v>
      </c>
      <c r="B78" s="98"/>
      <c r="C78" s="101">
        <f>SUM(G78:G79)</f>
        <v>757</v>
      </c>
      <c r="D78" s="103" t="s">
        <v>80</v>
      </c>
      <c r="E78" s="32" t="s">
        <v>87</v>
      </c>
      <c r="F78" s="32"/>
      <c r="G78" s="32">
        <v>384</v>
      </c>
      <c r="H78" s="32" t="s">
        <v>80</v>
      </c>
      <c r="I78" s="32"/>
      <c r="J78" s="32"/>
      <c r="K78" s="33"/>
      <c r="L78" s="33"/>
      <c r="M78" s="34"/>
      <c r="N78" s="35"/>
    </row>
    <row r="79" spans="1:15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373</v>
      </c>
      <c r="H79" s="37" t="s">
        <v>80</v>
      </c>
      <c r="I79" s="37"/>
      <c r="J79" s="37"/>
      <c r="K79" s="38"/>
      <c r="L79" s="38"/>
      <c r="M79" s="39"/>
      <c r="N79" s="40"/>
    </row>
    <row r="80" spans="1:15" s="42" customFormat="1" ht="50.25" customHeight="1" x14ac:dyDescent="0.4">
      <c r="A80" s="95" t="s">
        <v>90</v>
      </c>
      <c r="B80" s="96"/>
      <c r="C80" s="15">
        <f>K74</f>
        <v>67</v>
      </c>
      <c r="D80" s="15" t="s">
        <v>80</v>
      </c>
      <c r="E80" s="108" t="s">
        <v>139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161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131</v>
      </c>
      <c r="B82" s="96"/>
      <c r="C82" s="15">
        <f>M74</f>
        <v>53</v>
      </c>
      <c r="D82" s="15" t="s">
        <v>94</v>
      </c>
      <c r="E82" s="15" t="s">
        <v>140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32</v>
      </c>
      <c r="D83" s="15" t="s">
        <v>94</v>
      </c>
      <c r="E83" s="15" t="s">
        <v>141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856</v>
      </c>
      <c r="D84" s="50" t="s">
        <v>80</v>
      </c>
      <c r="E84" s="15" t="s">
        <v>134</v>
      </c>
      <c r="F84" s="15"/>
      <c r="G84" s="15">
        <f>H74</f>
        <v>860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 xml:space="preserve"> 本月戶數增加</v>
      </c>
      <c r="B85" s="93"/>
      <c r="C85" s="51">
        <f>C74-'11106'!C74</f>
        <v>33</v>
      </c>
      <c r="D85" s="75" t="str">
        <f>IF(E85&gt;0,"男增加","男減少")</f>
        <v>男減少</v>
      </c>
      <c r="E85" s="53">
        <f>D74-'11106'!D74</f>
        <v>-93</v>
      </c>
      <c r="F85" s="54" t="str">
        <f>IF(G85&gt;0,"女增加","女減少")</f>
        <v>女減少</v>
      </c>
      <c r="G85" s="53">
        <f>E74-'11106'!E74</f>
        <v>-5</v>
      </c>
      <c r="H85" s="55"/>
      <c r="I85" s="93" t="str">
        <f>IF(K85&gt;0,"總人口數增加","總人口數減少")</f>
        <v>總人口數減少</v>
      </c>
      <c r="J85" s="93"/>
      <c r="K85" s="53">
        <f>F74-'11106'!F74</f>
        <v>-98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19" zoomScaleNormal="119" workbookViewId="0">
      <pane ySplit="4" topLeftCell="A68" activePane="bottomLeft" state="frozen"/>
      <selection pane="bottomLeft" activeCell="E84" sqref="E84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5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127</v>
      </c>
      <c r="L2" s="117"/>
      <c r="M2" s="117"/>
      <c r="N2" s="118"/>
    </row>
    <row r="3" spans="1:15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5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5" ht="19.8" x14ac:dyDescent="0.4">
      <c r="A5" s="6" t="s">
        <v>7</v>
      </c>
      <c r="B5" s="7">
        <v>6</v>
      </c>
      <c r="C5" s="7">
        <v>355</v>
      </c>
      <c r="D5" s="7">
        <v>333</v>
      </c>
      <c r="E5" s="7">
        <v>380</v>
      </c>
      <c r="F5" s="7">
        <f>SUM(D5:E5)</f>
        <v>713</v>
      </c>
      <c r="G5" s="8">
        <v>4</v>
      </c>
      <c r="H5" s="9">
        <v>10</v>
      </c>
      <c r="I5" s="9">
        <v>1</v>
      </c>
      <c r="J5" s="9">
        <v>4</v>
      </c>
      <c r="K5" s="9">
        <v>0</v>
      </c>
      <c r="L5" s="9">
        <v>1</v>
      </c>
      <c r="M5" s="10">
        <v>0</v>
      </c>
      <c r="N5" s="11">
        <v>0</v>
      </c>
    </row>
    <row r="6" spans="1:15" ht="19.8" x14ac:dyDescent="0.4">
      <c r="A6" s="12" t="s">
        <v>8</v>
      </c>
      <c r="B6" s="7">
        <v>14</v>
      </c>
      <c r="C6" s="7">
        <v>835</v>
      </c>
      <c r="D6" s="7">
        <v>728</v>
      </c>
      <c r="E6" s="7">
        <v>847</v>
      </c>
      <c r="F6" s="7">
        <f t="shared" ref="F6:F69" si="0">SUM(D6:E6)</f>
        <v>1575</v>
      </c>
      <c r="G6" s="8">
        <v>14</v>
      </c>
      <c r="H6" s="9">
        <v>9</v>
      </c>
      <c r="I6" s="9">
        <v>4</v>
      </c>
      <c r="J6" s="9">
        <v>2</v>
      </c>
      <c r="K6" s="9">
        <v>0</v>
      </c>
      <c r="L6" s="9">
        <v>1</v>
      </c>
      <c r="M6" s="10">
        <v>0</v>
      </c>
      <c r="N6" s="11">
        <v>0</v>
      </c>
      <c r="O6" s="59"/>
    </row>
    <row r="7" spans="1:15" ht="19.8" x14ac:dyDescent="0.4">
      <c r="A7" s="6" t="s">
        <v>9</v>
      </c>
      <c r="B7" s="7">
        <v>13</v>
      </c>
      <c r="C7" s="7">
        <v>564</v>
      </c>
      <c r="D7" s="7">
        <v>605</v>
      </c>
      <c r="E7" s="7">
        <v>622</v>
      </c>
      <c r="F7" s="7">
        <f t="shared" si="0"/>
        <v>1227</v>
      </c>
      <c r="G7" s="8">
        <v>2</v>
      </c>
      <c r="H7" s="9">
        <v>6</v>
      </c>
      <c r="I7" s="9">
        <v>2</v>
      </c>
      <c r="J7" s="9">
        <v>1</v>
      </c>
      <c r="K7" s="9">
        <v>0</v>
      </c>
      <c r="L7" s="9">
        <v>0</v>
      </c>
      <c r="M7" s="10">
        <v>1</v>
      </c>
      <c r="N7" s="11">
        <v>1</v>
      </c>
      <c r="O7" s="59"/>
    </row>
    <row r="8" spans="1:15" ht="19.8" x14ac:dyDescent="0.4">
      <c r="A8" s="12" t="s">
        <v>10</v>
      </c>
      <c r="B8" s="7">
        <v>10</v>
      </c>
      <c r="C8" s="7">
        <v>807</v>
      </c>
      <c r="D8" s="7">
        <v>810</v>
      </c>
      <c r="E8" s="7">
        <v>902</v>
      </c>
      <c r="F8" s="7">
        <f t="shared" si="0"/>
        <v>1712</v>
      </c>
      <c r="G8" s="8">
        <v>8</v>
      </c>
      <c r="H8" s="9">
        <v>10</v>
      </c>
      <c r="I8" s="9">
        <v>1</v>
      </c>
      <c r="J8" s="9">
        <v>1</v>
      </c>
      <c r="K8" s="9">
        <v>0</v>
      </c>
      <c r="L8" s="9">
        <v>1</v>
      </c>
      <c r="M8" s="10">
        <v>1</v>
      </c>
      <c r="N8" s="11">
        <v>0</v>
      </c>
      <c r="O8" s="59"/>
    </row>
    <row r="9" spans="1:15" ht="19.8" x14ac:dyDescent="0.4">
      <c r="A9" s="6" t="s">
        <v>11</v>
      </c>
      <c r="B9" s="7">
        <v>7</v>
      </c>
      <c r="C9" s="7">
        <v>738</v>
      </c>
      <c r="D9" s="7">
        <v>683</v>
      </c>
      <c r="E9" s="7">
        <v>820</v>
      </c>
      <c r="F9" s="7">
        <f t="shared" si="0"/>
        <v>1503</v>
      </c>
      <c r="G9" s="8">
        <v>9</v>
      </c>
      <c r="H9" s="9">
        <v>4</v>
      </c>
      <c r="I9" s="9">
        <v>1</v>
      </c>
      <c r="J9" s="9">
        <v>1</v>
      </c>
      <c r="K9" s="9">
        <v>1</v>
      </c>
      <c r="L9" s="9">
        <v>5</v>
      </c>
      <c r="M9" s="10">
        <v>3</v>
      </c>
      <c r="N9" s="11">
        <v>0</v>
      </c>
    </row>
    <row r="10" spans="1:15" ht="19.8" x14ac:dyDescent="0.4">
      <c r="A10" s="12" t="s">
        <v>12</v>
      </c>
      <c r="B10" s="7">
        <v>11</v>
      </c>
      <c r="C10" s="7">
        <v>704</v>
      </c>
      <c r="D10" s="7">
        <v>695</v>
      </c>
      <c r="E10" s="7">
        <v>752</v>
      </c>
      <c r="F10" s="7">
        <f t="shared" si="0"/>
        <v>1447</v>
      </c>
      <c r="G10" s="8">
        <v>3</v>
      </c>
      <c r="H10" s="9">
        <v>2</v>
      </c>
      <c r="I10" s="9">
        <v>1</v>
      </c>
      <c r="J10" s="9">
        <v>0</v>
      </c>
      <c r="K10" s="9">
        <v>0</v>
      </c>
      <c r="L10" s="9">
        <v>0</v>
      </c>
      <c r="M10" s="10">
        <v>1</v>
      </c>
      <c r="N10" s="11">
        <v>0</v>
      </c>
    </row>
    <row r="11" spans="1:15" ht="19.8" x14ac:dyDescent="0.4">
      <c r="A11" s="6" t="s">
        <v>13</v>
      </c>
      <c r="B11" s="7">
        <v>13</v>
      </c>
      <c r="C11" s="7">
        <v>820</v>
      </c>
      <c r="D11" s="7">
        <v>805</v>
      </c>
      <c r="E11" s="7">
        <v>916</v>
      </c>
      <c r="F11" s="7">
        <f t="shared" si="0"/>
        <v>1721</v>
      </c>
      <c r="G11" s="8">
        <v>6</v>
      </c>
      <c r="H11" s="9">
        <v>4</v>
      </c>
      <c r="I11" s="9">
        <v>0</v>
      </c>
      <c r="J11" s="9">
        <v>1</v>
      </c>
      <c r="K11" s="9">
        <v>1</v>
      </c>
      <c r="L11" s="9">
        <v>3</v>
      </c>
      <c r="M11" s="10">
        <v>0</v>
      </c>
      <c r="N11" s="11">
        <v>0</v>
      </c>
    </row>
    <row r="12" spans="1:15" ht="19.8" x14ac:dyDescent="0.4">
      <c r="A12" s="12" t="s">
        <v>14</v>
      </c>
      <c r="B12" s="7">
        <v>8</v>
      </c>
      <c r="C12" s="7">
        <v>250</v>
      </c>
      <c r="D12" s="7">
        <v>264</v>
      </c>
      <c r="E12" s="7">
        <v>291</v>
      </c>
      <c r="F12" s="7">
        <f t="shared" si="0"/>
        <v>555</v>
      </c>
      <c r="G12" s="8">
        <v>1</v>
      </c>
      <c r="H12" s="9">
        <v>1</v>
      </c>
      <c r="I12" s="9">
        <v>0</v>
      </c>
      <c r="J12" s="9">
        <v>0</v>
      </c>
      <c r="K12" s="9">
        <v>1</v>
      </c>
      <c r="L12" s="9">
        <v>3</v>
      </c>
      <c r="M12" s="10">
        <v>0</v>
      </c>
      <c r="N12" s="11">
        <v>0</v>
      </c>
    </row>
    <row r="13" spans="1:15" ht="19.8" x14ac:dyDescent="0.4">
      <c r="A13" s="6" t="s">
        <v>15</v>
      </c>
      <c r="B13" s="7">
        <v>14</v>
      </c>
      <c r="C13" s="7">
        <v>1024</v>
      </c>
      <c r="D13" s="7">
        <v>963</v>
      </c>
      <c r="E13" s="7">
        <v>1062</v>
      </c>
      <c r="F13" s="7">
        <f t="shared" si="0"/>
        <v>2025</v>
      </c>
      <c r="G13" s="8">
        <v>9</v>
      </c>
      <c r="H13" s="9">
        <v>13</v>
      </c>
      <c r="I13" s="9">
        <v>6</v>
      </c>
      <c r="J13" s="9">
        <v>7</v>
      </c>
      <c r="K13" s="9">
        <v>1</v>
      </c>
      <c r="L13" s="9">
        <v>0</v>
      </c>
      <c r="M13" s="10">
        <v>0</v>
      </c>
      <c r="N13" s="11">
        <v>0</v>
      </c>
    </row>
    <row r="14" spans="1:15" ht="19.8" x14ac:dyDescent="0.4">
      <c r="A14" s="12" t="s">
        <v>16</v>
      </c>
      <c r="B14" s="7">
        <v>19</v>
      </c>
      <c r="C14" s="7">
        <v>2192</v>
      </c>
      <c r="D14" s="7">
        <v>1919</v>
      </c>
      <c r="E14" s="7">
        <v>2177</v>
      </c>
      <c r="F14" s="7">
        <f t="shared" si="0"/>
        <v>4096</v>
      </c>
      <c r="G14" s="8">
        <v>40</v>
      </c>
      <c r="H14" s="9">
        <v>34</v>
      </c>
      <c r="I14" s="9">
        <v>12</v>
      </c>
      <c r="J14" s="9">
        <v>8</v>
      </c>
      <c r="K14" s="9">
        <v>1</v>
      </c>
      <c r="L14" s="9">
        <v>3</v>
      </c>
      <c r="M14" s="10">
        <v>3</v>
      </c>
      <c r="N14" s="11">
        <v>3</v>
      </c>
    </row>
    <row r="15" spans="1:15" ht="19.8" x14ac:dyDescent="0.4">
      <c r="A15" s="6" t="s">
        <v>17</v>
      </c>
      <c r="B15" s="7">
        <v>10</v>
      </c>
      <c r="C15" s="7">
        <v>444</v>
      </c>
      <c r="D15" s="7">
        <v>494</v>
      </c>
      <c r="E15" s="7">
        <v>495</v>
      </c>
      <c r="F15" s="7">
        <f t="shared" si="0"/>
        <v>989</v>
      </c>
      <c r="G15" s="8">
        <v>7</v>
      </c>
      <c r="H15" s="9">
        <v>7</v>
      </c>
      <c r="I15" s="9">
        <v>1</v>
      </c>
      <c r="J15" s="9">
        <v>0</v>
      </c>
      <c r="K15" s="9">
        <v>0</v>
      </c>
      <c r="L15" s="9">
        <v>0</v>
      </c>
      <c r="M15" s="10">
        <v>0</v>
      </c>
      <c r="N15" s="11">
        <v>0</v>
      </c>
    </row>
    <row r="16" spans="1:15" ht="19.8" x14ac:dyDescent="0.4">
      <c r="A16" s="12" t="s">
        <v>18</v>
      </c>
      <c r="B16" s="7">
        <v>15</v>
      </c>
      <c r="C16" s="7">
        <v>661</v>
      </c>
      <c r="D16" s="7">
        <v>673</v>
      </c>
      <c r="E16" s="7">
        <v>686</v>
      </c>
      <c r="F16" s="7">
        <f t="shared" si="0"/>
        <v>1359</v>
      </c>
      <c r="G16" s="8">
        <v>3</v>
      </c>
      <c r="H16" s="9">
        <v>7</v>
      </c>
      <c r="I16" s="9">
        <v>2</v>
      </c>
      <c r="J16" s="9">
        <v>4</v>
      </c>
      <c r="K16" s="9">
        <v>0</v>
      </c>
      <c r="L16" s="9">
        <v>2</v>
      </c>
      <c r="M16" s="10">
        <v>0</v>
      </c>
      <c r="N16" s="11">
        <v>0</v>
      </c>
      <c r="O16" s="59"/>
    </row>
    <row r="17" spans="1:14" ht="19.8" x14ac:dyDescent="0.4">
      <c r="A17" s="6" t="s">
        <v>19</v>
      </c>
      <c r="B17" s="7">
        <v>18</v>
      </c>
      <c r="C17" s="7">
        <v>926</v>
      </c>
      <c r="D17" s="7">
        <v>866</v>
      </c>
      <c r="E17" s="7">
        <v>939</v>
      </c>
      <c r="F17" s="7">
        <f t="shared" si="0"/>
        <v>1805</v>
      </c>
      <c r="G17" s="8">
        <v>7</v>
      </c>
      <c r="H17" s="9">
        <v>19</v>
      </c>
      <c r="I17" s="9">
        <v>1</v>
      </c>
      <c r="J17" s="9">
        <v>0</v>
      </c>
      <c r="K17" s="9">
        <v>1</v>
      </c>
      <c r="L17" s="9">
        <v>4</v>
      </c>
      <c r="M17" s="10">
        <v>0</v>
      </c>
      <c r="N17" s="11">
        <v>1</v>
      </c>
    </row>
    <row r="18" spans="1:14" ht="19.8" x14ac:dyDescent="0.4">
      <c r="A18" s="12" t="s">
        <v>20</v>
      </c>
      <c r="B18" s="7">
        <v>16</v>
      </c>
      <c r="C18" s="7">
        <v>632</v>
      </c>
      <c r="D18" s="7">
        <v>588</v>
      </c>
      <c r="E18" s="7">
        <v>679</v>
      </c>
      <c r="F18" s="7">
        <f t="shared" si="0"/>
        <v>1267</v>
      </c>
      <c r="G18" s="8">
        <v>6</v>
      </c>
      <c r="H18" s="9">
        <v>6</v>
      </c>
      <c r="I18" s="9">
        <v>0</v>
      </c>
      <c r="J18" s="9">
        <v>4</v>
      </c>
      <c r="K18" s="9">
        <v>1</v>
      </c>
      <c r="L18" s="9">
        <v>1</v>
      </c>
      <c r="M18" s="10">
        <v>0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807</v>
      </c>
      <c r="D19" s="7">
        <v>895</v>
      </c>
      <c r="E19" s="7">
        <v>922</v>
      </c>
      <c r="F19" s="7">
        <f t="shared" si="0"/>
        <v>1817</v>
      </c>
      <c r="G19" s="8">
        <v>6</v>
      </c>
      <c r="H19" s="9">
        <v>7</v>
      </c>
      <c r="I19" s="9">
        <v>2</v>
      </c>
      <c r="J19" s="9">
        <v>2</v>
      </c>
      <c r="K19" s="9">
        <v>0</v>
      </c>
      <c r="L19" s="9">
        <v>3</v>
      </c>
      <c r="M19" s="10">
        <v>0</v>
      </c>
      <c r="N19" s="11">
        <v>2</v>
      </c>
    </row>
    <row r="20" spans="1:14" ht="19.8" x14ac:dyDescent="0.4">
      <c r="A20" s="12" t="s">
        <v>22</v>
      </c>
      <c r="B20" s="7">
        <v>19</v>
      </c>
      <c r="C20" s="7">
        <v>543</v>
      </c>
      <c r="D20" s="7">
        <v>554</v>
      </c>
      <c r="E20" s="7">
        <v>640</v>
      </c>
      <c r="F20" s="7">
        <f t="shared" si="0"/>
        <v>1194</v>
      </c>
      <c r="G20" s="8">
        <v>11</v>
      </c>
      <c r="H20" s="9">
        <v>7</v>
      </c>
      <c r="I20" s="9">
        <v>1</v>
      </c>
      <c r="J20" s="9">
        <v>0</v>
      </c>
      <c r="K20" s="9">
        <v>0</v>
      </c>
      <c r="L20" s="9">
        <v>2</v>
      </c>
      <c r="M20" s="10">
        <v>0</v>
      </c>
      <c r="N20" s="11">
        <v>0</v>
      </c>
    </row>
    <row r="21" spans="1:14" ht="19.8" x14ac:dyDescent="0.4">
      <c r="A21" s="6" t="s">
        <v>23</v>
      </c>
      <c r="B21" s="7">
        <v>25</v>
      </c>
      <c r="C21" s="7">
        <v>1507</v>
      </c>
      <c r="D21" s="7">
        <v>1451</v>
      </c>
      <c r="E21" s="7">
        <v>1713</v>
      </c>
      <c r="F21" s="7">
        <f t="shared" si="0"/>
        <v>3164</v>
      </c>
      <c r="G21" s="8">
        <v>8</v>
      </c>
      <c r="H21" s="9">
        <v>8</v>
      </c>
      <c r="I21" s="9">
        <v>4</v>
      </c>
      <c r="J21" s="9">
        <v>6</v>
      </c>
      <c r="K21" s="9">
        <v>1</v>
      </c>
      <c r="L21" s="9">
        <v>4</v>
      </c>
      <c r="M21" s="10">
        <v>1</v>
      </c>
      <c r="N21" s="11">
        <v>0</v>
      </c>
    </row>
    <row r="22" spans="1:14" ht="19.8" x14ac:dyDescent="0.4">
      <c r="A22" s="12" t="s">
        <v>24</v>
      </c>
      <c r="B22" s="7">
        <v>22</v>
      </c>
      <c r="C22" s="7">
        <v>1051</v>
      </c>
      <c r="D22" s="7">
        <v>1071</v>
      </c>
      <c r="E22" s="7">
        <v>1183</v>
      </c>
      <c r="F22" s="7">
        <f t="shared" si="0"/>
        <v>2254</v>
      </c>
      <c r="G22" s="8">
        <v>7</v>
      </c>
      <c r="H22" s="9">
        <v>6</v>
      </c>
      <c r="I22" s="9">
        <v>3</v>
      </c>
      <c r="J22" s="9">
        <v>0</v>
      </c>
      <c r="K22" s="9">
        <v>0</v>
      </c>
      <c r="L22" s="9">
        <v>4</v>
      </c>
      <c r="M22" s="10">
        <v>0</v>
      </c>
      <c r="N22" s="11">
        <v>0</v>
      </c>
    </row>
    <row r="23" spans="1:14" ht="19.8" x14ac:dyDescent="0.4">
      <c r="A23" s="6" t="s">
        <v>25</v>
      </c>
      <c r="B23" s="7">
        <v>29</v>
      </c>
      <c r="C23" s="7">
        <v>1574</v>
      </c>
      <c r="D23" s="7">
        <v>1535</v>
      </c>
      <c r="E23" s="7">
        <v>1738</v>
      </c>
      <c r="F23" s="7">
        <f t="shared" si="0"/>
        <v>3273</v>
      </c>
      <c r="G23" s="8">
        <v>24</v>
      </c>
      <c r="H23" s="9">
        <v>12</v>
      </c>
      <c r="I23" s="9">
        <v>10</v>
      </c>
      <c r="J23" s="9">
        <v>1</v>
      </c>
      <c r="K23" s="9">
        <v>2</v>
      </c>
      <c r="L23" s="9">
        <v>5</v>
      </c>
      <c r="M23" s="10">
        <v>2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933</v>
      </c>
      <c r="D24" s="7">
        <v>1093</v>
      </c>
      <c r="E24" s="7">
        <v>1099</v>
      </c>
      <c r="F24" s="7">
        <f t="shared" si="0"/>
        <v>2192</v>
      </c>
      <c r="G24" s="8">
        <v>7</v>
      </c>
      <c r="H24" s="9">
        <v>8</v>
      </c>
      <c r="I24" s="9">
        <v>2</v>
      </c>
      <c r="J24" s="9">
        <v>5</v>
      </c>
      <c r="K24" s="9">
        <v>0</v>
      </c>
      <c r="L24" s="9">
        <v>4</v>
      </c>
      <c r="M24" s="10">
        <v>0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1729</v>
      </c>
      <c r="D25" s="7">
        <v>1536</v>
      </c>
      <c r="E25" s="7">
        <v>1293</v>
      </c>
      <c r="F25" s="7">
        <f t="shared" si="0"/>
        <v>2829</v>
      </c>
      <c r="G25" s="8">
        <v>7</v>
      </c>
      <c r="H25" s="9">
        <v>8</v>
      </c>
      <c r="I25" s="9">
        <v>11</v>
      </c>
      <c r="J25" s="9">
        <v>9</v>
      </c>
      <c r="K25" s="9">
        <v>1</v>
      </c>
      <c r="L25" s="9">
        <v>4</v>
      </c>
      <c r="M25" s="10">
        <v>3</v>
      </c>
      <c r="N25" s="11">
        <v>2</v>
      </c>
    </row>
    <row r="26" spans="1:14" ht="19.8" x14ac:dyDescent="0.4">
      <c r="A26" s="12" t="s">
        <v>28</v>
      </c>
      <c r="B26" s="7">
        <v>21</v>
      </c>
      <c r="C26" s="7">
        <v>1793</v>
      </c>
      <c r="D26" s="7">
        <v>1829</v>
      </c>
      <c r="E26" s="7">
        <v>2049</v>
      </c>
      <c r="F26" s="7">
        <f t="shared" si="0"/>
        <v>3878</v>
      </c>
      <c r="G26" s="8">
        <v>5</v>
      </c>
      <c r="H26" s="9">
        <v>10</v>
      </c>
      <c r="I26" s="9">
        <v>5</v>
      </c>
      <c r="J26" s="9">
        <v>10</v>
      </c>
      <c r="K26" s="9">
        <v>3</v>
      </c>
      <c r="L26" s="9">
        <v>3</v>
      </c>
      <c r="M26" s="10">
        <v>3</v>
      </c>
      <c r="N26" s="11">
        <v>1</v>
      </c>
    </row>
    <row r="27" spans="1:14" ht="19.8" x14ac:dyDescent="0.4">
      <c r="A27" s="6" t="s">
        <v>29</v>
      </c>
      <c r="B27" s="7">
        <v>13</v>
      </c>
      <c r="C27" s="7">
        <v>1164</v>
      </c>
      <c r="D27" s="7">
        <v>1314</v>
      </c>
      <c r="E27" s="7">
        <v>1570</v>
      </c>
      <c r="F27" s="7">
        <f t="shared" si="0"/>
        <v>2884</v>
      </c>
      <c r="G27" s="8">
        <v>7</v>
      </c>
      <c r="H27" s="9">
        <v>15</v>
      </c>
      <c r="I27" s="9">
        <v>7</v>
      </c>
      <c r="J27" s="9">
        <v>2</v>
      </c>
      <c r="K27" s="9">
        <v>4</v>
      </c>
      <c r="L27" s="9">
        <v>1</v>
      </c>
      <c r="M27" s="10">
        <v>3</v>
      </c>
      <c r="N27" s="11">
        <v>1</v>
      </c>
    </row>
    <row r="28" spans="1:14" ht="19.8" x14ac:dyDescent="0.4">
      <c r="A28" s="12" t="s">
        <v>30</v>
      </c>
      <c r="B28" s="7">
        <v>16</v>
      </c>
      <c r="C28" s="7">
        <v>1145</v>
      </c>
      <c r="D28" s="7">
        <v>1337</v>
      </c>
      <c r="E28" s="7">
        <v>1620</v>
      </c>
      <c r="F28" s="7">
        <f t="shared" si="0"/>
        <v>2957</v>
      </c>
      <c r="G28" s="8">
        <v>12</v>
      </c>
      <c r="H28" s="9">
        <v>20</v>
      </c>
      <c r="I28" s="9">
        <v>4</v>
      </c>
      <c r="J28" s="9">
        <v>5</v>
      </c>
      <c r="K28" s="9">
        <v>5</v>
      </c>
      <c r="L28" s="9">
        <v>2</v>
      </c>
      <c r="M28" s="10">
        <v>0</v>
      </c>
      <c r="N28" s="11">
        <v>2</v>
      </c>
    </row>
    <row r="29" spans="1:14" ht="19.8" x14ac:dyDescent="0.4">
      <c r="A29" s="6" t="s">
        <v>31</v>
      </c>
      <c r="B29" s="7">
        <v>13</v>
      </c>
      <c r="C29" s="7">
        <v>774</v>
      </c>
      <c r="D29" s="7">
        <v>832</v>
      </c>
      <c r="E29" s="7">
        <v>986</v>
      </c>
      <c r="F29" s="7">
        <f t="shared" si="0"/>
        <v>1818</v>
      </c>
      <c r="G29" s="8">
        <v>6</v>
      </c>
      <c r="H29" s="9">
        <v>18</v>
      </c>
      <c r="I29" s="9">
        <v>1</v>
      </c>
      <c r="J29" s="9">
        <v>0</v>
      </c>
      <c r="K29" s="9">
        <v>1</v>
      </c>
      <c r="L29" s="9">
        <v>0</v>
      </c>
      <c r="M29" s="10">
        <v>0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317</v>
      </c>
      <c r="D30" s="7">
        <v>360</v>
      </c>
      <c r="E30" s="7">
        <v>361</v>
      </c>
      <c r="F30" s="7">
        <f t="shared" si="0"/>
        <v>721</v>
      </c>
      <c r="G30" s="8">
        <v>1</v>
      </c>
      <c r="H30" s="9">
        <v>4</v>
      </c>
      <c r="I30" s="9">
        <v>3</v>
      </c>
      <c r="J30" s="9">
        <v>4</v>
      </c>
      <c r="K30" s="9">
        <v>1</v>
      </c>
      <c r="L30" s="9">
        <v>0</v>
      </c>
      <c r="M30" s="10">
        <v>0</v>
      </c>
      <c r="N30" s="11">
        <v>1</v>
      </c>
    </row>
    <row r="31" spans="1:14" ht="19.8" x14ac:dyDescent="0.4">
      <c r="A31" s="6" t="s">
        <v>33</v>
      </c>
      <c r="B31" s="7">
        <v>18</v>
      </c>
      <c r="C31" s="7">
        <v>614</v>
      </c>
      <c r="D31" s="7">
        <v>674</v>
      </c>
      <c r="E31" s="7">
        <v>678</v>
      </c>
      <c r="F31" s="7">
        <f t="shared" si="0"/>
        <v>1352</v>
      </c>
      <c r="G31" s="8">
        <v>3</v>
      </c>
      <c r="H31" s="9">
        <v>4</v>
      </c>
      <c r="I31" s="9">
        <v>5</v>
      </c>
      <c r="J31" s="9">
        <v>4</v>
      </c>
      <c r="K31" s="9">
        <v>2</v>
      </c>
      <c r="L31" s="9">
        <v>3</v>
      </c>
      <c r="M31" s="10">
        <v>0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1205</v>
      </c>
      <c r="D32" s="7">
        <v>1351</v>
      </c>
      <c r="E32" s="7">
        <v>1488</v>
      </c>
      <c r="F32" s="7">
        <f t="shared" si="0"/>
        <v>2839</v>
      </c>
      <c r="G32" s="8">
        <v>12</v>
      </c>
      <c r="H32" s="9">
        <v>9</v>
      </c>
      <c r="I32" s="9">
        <v>4</v>
      </c>
      <c r="J32" s="9">
        <v>3</v>
      </c>
      <c r="K32" s="9">
        <v>1</v>
      </c>
      <c r="L32" s="9">
        <v>3</v>
      </c>
      <c r="M32" s="10">
        <v>1</v>
      </c>
      <c r="N32" s="11">
        <v>1</v>
      </c>
    </row>
    <row r="33" spans="1:14" ht="19.8" x14ac:dyDescent="0.4">
      <c r="A33" s="6" t="s">
        <v>35</v>
      </c>
      <c r="B33" s="7">
        <v>16</v>
      </c>
      <c r="C33" s="7">
        <v>731</v>
      </c>
      <c r="D33" s="7">
        <v>755</v>
      </c>
      <c r="E33" s="7">
        <v>855</v>
      </c>
      <c r="F33" s="7">
        <f t="shared" si="0"/>
        <v>1610</v>
      </c>
      <c r="G33" s="8">
        <v>2</v>
      </c>
      <c r="H33" s="9">
        <v>4</v>
      </c>
      <c r="I33" s="9">
        <v>9</v>
      </c>
      <c r="J33" s="9">
        <v>4</v>
      </c>
      <c r="K33" s="9">
        <v>0</v>
      </c>
      <c r="L33" s="9">
        <v>0</v>
      </c>
      <c r="M33" s="10">
        <v>2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1336</v>
      </c>
      <c r="D34" s="7">
        <v>1396</v>
      </c>
      <c r="E34" s="7">
        <v>1495</v>
      </c>
      <c r="F34" s="7">
        <f t="shared" si="0"/>
        <v>2891</v>
      </c>
      <c r="G34" s="8">
        <v>16</v>
      </c>
      <c r="H34" s="9">
        <v>11</v>
      </c>
      <c r="I34" s="9">
        <v>5</v>
      </c>
      <c r="J34" s="9">
        <v>4</v>
      </c>
      <c r="K34" s="9">
        <v>1</v>
      </c>
      <c r="L34" s="9">
        <v>0</v>
      </c>
      <c r="M34" s="10">
        <v>2</v>
      </c>
      <c r="N34" s="11">
        <v>0</v>
      </c>
    </row>
    <row r="35" spans="1:14" ht="19.8" x14ac:dyDescent="0.4">
      <c r="A35" s="6" t="s">
        <v>37</v>
      </c>
      <c r="B35" s="7">
        <v>16</v>
      </c>
      <c r="C35" s="7">
        <v>975</v>
      </c>
      <c r="D35" s="7">
        <v>1076</v>
      </c>
      <c r="E35" s="7">
        <v>1298</v>
      </c>
      <c r="F35" s="7">
        <f t="shared" si="0"/>
        <v>2374</v>
      </c>
      <c r="G35" s="8">
        <v>12</v>
      </c>
      <c r="H35" s="9">
        <v>14</v>
      </c>
      <c r="I35" s="9">
        <v>3</v>
      </c>
      <c r="J35" s="9">
        <v>4</v>
      </c>
      <c r="K35" s="9">
        <v>3</v>
      </c>
      <c r="L35" s="9">
        <v>2</v>
      </c>
      <c r="M35" s="10">
        <v>1</v>
      </c>
      <c r="N35" s="11">
        <v>1</v>
      </c>
    </row>
    <row r="36" spans="1:14" ht="19.8" x14ac:dyDescent="0.4">
      <c r="A36" s="12" t="s">
        <v>38</v>
      </c>
      <c r="B36" s="7">
        <v>24</v>
      </c>
      <c r="C36" s="7">
        <v>1499</v>
      </c>
      <c r="D36" s="7">
        <v>1588</v>
      </c>
      <c r="E36" s="7">
        <v>1931</v>
      </c>
      <c r="F36" s="7">
        <f t="shared" si="0"/>
        <v>3519</v>
      </c>
      <c r="G36" s="8">
        <v>7</v>
      </c>
      <c r="H36" s="9">
        <v>14</v>
      </c>
      <c r="I36" s="9">
        <v>8</v>
      </c>
      <c r="J36" s="9">
        <v>7</v>
      </c>
      <c r="K36" s="9">
        <v>1</v>
      </c>
      <c r="L36" s="9">
        <v>1</v>
      </c>
      <c r="M36" s="10">
        <v>2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1434</v>
      </c>
      <c r="D37" s="7">
        <v>1600</v>
      </c>
      <c r="E37" s="7">
        <v>1989</v>
      </c>
      <c r="F37" s="7">
        <f t="shared" si="0"/>
        <v>3589</v>
      </c>
      <c r="G37" s="8">
        <v>13</v>
      </c>
      <c r="H37" s="9">
        <v>12</v>
      </c>
      <c r="I37" s="9">
        <v>3</v>
      </c>
      <c r="J37" s="9">
        <v>3</v>
      </c>
      <c r="K37" s="9">
        <v>0</v>
      </c>
      <c r="L37" s="9">
        <v>1</v>
      </c>
      <c r="M37" s="10">
        <v>1</v>
      </c>
      <c r="N37" s="11">
        <v>0</v>
      </c>
    </row>
    <row r="38" spans="1:14" ht="19.8" x14ac:dyDescent="0.4">
      <c r="A38" s="12" t="s">
        <v>40</v>
      </c>
      <c r="B38" s="7">
        <v>18</v>
      </c>
      <c r="C38" s="7">
        <v>866</v>
      </c>
      <c r="D38" s="7">
        <v>920</v>
      </c>
      <c r="E38" s="7">
        <v>1050</v>
      </c>
      <c r="F38" s="7">
        <f t="shared" si="0"/>
        <v>1970</v>
      </c>
      <c r="G38" s="8">
        <v>17</v>
      </c>
      <c r="H38" s="9">
        <v>4</v>
      </c>
      <c r="I38" s="9">
        <v>0</v>
      </c>
      <c r="J38" s="9">
        <v>4</v>
      </c>
      <c r="K38" s="9">
        <v>0</v>
      </c>
      <c r="L38" s="9">
        <v>1</v>
      </c>
      <c r="M38" s="10">
        <v>1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1200</v>
      </c>
      <c r="D39" s="7">
        <v>1462</v>
      </c>
      <c r="E39" s="7">
        <v>1700</v>
      </c>
      <c r="F39" s="7">
        <f t="shared" si="0"/>
        <v>3162</v>
      </c>
      <c r="G39" s="8">
        <v>10</v>
      </c>
      <c r="H39" s="9">
        <v>16</v>
      </c>
      <c r="I39" s="9">
        <v>9</v>
      </c>
      <c r="J39" s="9">
        <v>7</v>
      </c>
      <c r="K39" s="9">
        <v>0</v>
      </c>
      <c r="L39" s="9">
        <v>3</v>
      </c>
      <c r="M39" s="10">
        <v>1</v>
      </c>
      <c r="N39" s="11">
        <v>1</v>
      </c>
    </row>
    <row r="40" spans="1:14" ht="19.8" x14ac:dyDescent="0.4">
      <c r="A40" s="12" t="s">
        <v>42</v>
      </c>
      <c r="B40" s="7">
        <v>17</v>
      </c>
      <c r="C40" s="7">
        <v>1081</v>
      </c>
      <c r="D40" s="7">
        <v>1261</v>
      </c>
      <c r="E40" s="7">
        <v>1368</v>
      </c>
      <c r="F40" s="7">
        <f t="shared" si="0"/>
        <v>2629</v>
      </c>
      <c r="G40" s="8">
        <v>11</v>
      </c>
      <c r="H40" s="9">
        <v>10</v>
      </c>
      <c r="I40" s="9">
        <v>3</v>
      </c>
      <c r="J40" s="9">
        <v>7</v>
      </c>
      <c r="K40" s="9">
        <v>2</v>
      </c>
      <c r="L40" s="9">
        <v>1</v>
      </c>
      <c r="M40" s="10">
        <v>2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1372</v>
      </c>
      <c r="D41" s="7">
        <v>1403</v>
      </c>
      <c r="E41" s="7">
        <v>1616</v>
      </c>
      <c r="F41" s="7">
        <f t="shared" si="0"/>
        <v>3019</v>
      </c>
      <c r="G41" s="8">
        <v>38</v>
      </c>
      <c r="H41" s="9">
        <v>6</v>
      </c>
      <c r="I41" s="9">
        <v>8</v>
      </c>
      <c r="J41" s="9">
        <v>3</v>
      </c>
      <c r="K41" s="9">
        <v>1</v>
      </c>
      <c r="L41" s="9">
        <v>1</v>
      </c>
      <c r="M41" s="10">
        <v>1</v>
      </c>
      <c r="N41" s="11">
        <v>1</v>
      </c>
    </row>
    <row r="42" spans="1:14" ht="19.8" x14ac:dyDescent="0.4">
      <c r="A42" s="12" t="s">
        <v>44</v>
      </c>
      <c r="B42" s="7">
        <v>15</v>
      </c>
      <c r="C42" s="7">
        <v>717</v>
      </c>
      <c r="D42" s="7">
        <v>828</v>
      </c>
      <c r="E42" s="7">
        <v>921</v>
      </c>
      <c r="F42" s="7">
        <f t="shared" si="0"/>
        <v>1749</v>
      </c>
      <c r="G42" s="8">
        <v>1</v>
      </c>
      <c r="H42" s="9">
        <v>10</v>
      </c>
      <c r="I42" s="9">
        <v>7</v>
      </c>
      <c r="J42" s="9">
        <v>2</v>
      </c>
      <c r="K42" s="9">
        <v>0</v>
      </c>
      <c r="L42" s="9">
        <v>3</v>
      </c>
      <c r="M42" s="10">
        <v>1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628</v>
      </c>
      <c r="D43" s="7">
        <v>764</v>
      </c>
      <c r="E43" s="7">
        <v>721</v>
      </c>
      <c r="F43" s="7">
        <f t="shared" si="0"/>
        <v>1485</v>
      </c>
      <c r="G43" s="8">
        <v>3</v>
      </c>
      <c r="H43" s="9">
        <v>3</v>
      </c>
      <c r="I43" s="9">
        <v>1</v>
      </c>
      <c r="J43" s="9">
        <v>2</v>
      </c>
      <c r="K43" s="9">
        <v>1</v>
      </c>
      <c r="L43" s="9">
        <v>2</v>
      </c>
      <c r="M43" s="10">
        <v>1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750</v>
      </c>
      <c r="D44" s="7">
        <v>867</v>
      </c>
      <c r="E44" s="7">
        <v>835</v>
      </c>
      <c r="F44" s="7">
        <f t="shared" si="0"/>
        <v>1702</v>
      </c>
      <c r="G44" s="8">
        <v>3</v>
      </c>
      <c r="H44" s="9">
        <v>5</v>
      </c>
      <c r="I44" s="9">
        <v>0</v>
      </c>
      <c r="J44" s="9">
        <v>1</v>
      </c>
      <c r="K44" s="9">
        <v>0</v>
      </c>
      <c r="L44" s="9">
        <v>2</v>
      </c>
      <c r="M44" s="10">
        <v>0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1078</v>
      </c>
      <c r="D45" s="7">
        <v>1065</v>
      </c>
      <c r="E45" s="7">
        <v>1202</v>
      </c>
      <c r="F45" s="7">
        <f t="shared" si="0"/>
        <v>2267</v>
      </c>
      <c r="G45" s="8">
        <v>10</v>
      </c>
      <c r="H45" s="9">
        <v>9</v>
      </c>
      <c r="I45" s="9">
        <v>1</v>
      </c>
      <c r="J45" s="9">
        <v>0</v>
      </c>
      <c r="K45" s="9">
        <v>1</v>
      </c>
      <c r="L45" s="9">
        <v>1</v>
      </c>
      <c r="M45" s="10">
        <v>0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1864</v>
      </c>
      <c r="D46" s="7">
        <v>1926</v>
      </c>
      <c r="E46" s="7">
        <v>2062</v>
      </c>
      <c r="F46" s="7">
        <f t="shared" si="0"/>
        <v>3988</v>
      </c>
      <c r="G46" s="8">
        <v>18</v>
      </c>
      <c r="H46" s="9">
        <v>16</v>
      </c>
      <c r="I46" s="9">
        <v>6</v>
      </c>
      <c r="J46" s="9">
        <v>8</v>
      </c>
      <c r="K46" s="9">
        <v>2</v>
      </c>
      <c r="L46" s="9">
        <v>7</v>
      </c>
      <c r="M46" s="10">
        <v>1</v>
      </c>
      <c r="N46" s="11">
        <v>2</v>
      </c>
    </row>
    <row r="47" spans="1:14" ht="19.8" x14ac:dyDescent="0.4">
      <c r="A47" s="6" t="s">
        <v>49</v>
      </c>
      <c r="B47" s="7">
        <v>20</v>
      </c>
      <c r="C47" s="7">
        <v>877</v>
      </c>
      <c r="D47" s="7">
        <v>832</v>
      </c>
      <c r="E47" s="7">
        <v>991</v>
      </c>
      <c r="F47" s="7">
        <f t="shared" si="0"/>
        <v>1823</v>
      </c>
      <c r="G47" s="8">
        <v>6</v>
      </c>
      <c r="H47" s="9">
        <v>4</v>
      </c>
      <c r="I47" s="9">
        <v>0</v>
      </c>
      <c r="J47" s="9">
        <v>10</v>
      </c>
      <c r="K47" s="9">
        <v>4</v>
      </c>
      <c r="L47" s="9">
        <v>5</v>
      </c>
      <c r="M47" s="10">
        <v>0</v>
      </c>
      <c r="N47" s="11">
        <v>0</v>
      </c>
    </row>
    <row r="48" spans="1:14" ht="19.8" x14ac:dyDescent="0.4">
      <c r="A48" s="12" t="s">
        <v>50</v>
      </c>
      <c r="B48" s="7">
        <v>11</v>
      </c>
      <c r="C48" s="7">
        <v>853</v>
      </c>
      <c r="D48" s="7">
        <v>959</v>
      </c>
      <c r="E48" s="7">
        <v>1050</v>
      </c>
      <c r="F48" s="7">
        <f t="shared" si="0"/>
        <v>2009</v>
      </c>
      <c r="G48" s="8">
        <v>10</v>
      </c>
      <c r="H48" s="9">
        <v>10</v>
      </c>
      <c r="I48" s="9">
        <v>0</v>
      </c>
      <c r="J48" s="9">
        <v>1</v>
      </c>
      <c r="K48" s="9">
        <v>1</v>
      </c>
      <c r="L48" s="9">
        <v>1</v>
      </c>
      <c r="M48" s="10">
        <v>2</v>
      </c>
      <c r="N48" s="11">
        <v>0</v>
      </c>
    </row>
    <row r="49" spans="1:14" ht="19.8" x14ac:dyDescent="0.4">
      <c r="A49" s="6" t="s">
        <v>51</v>
      </c>
      <c r="B49" s="7">
        <v>30</v>
      </c>
      <c r="C49" s="7">
        <v>1772</v>
      </c>
      <c r="D49" s="7">
        <v>1995</v>
      </c>
      <c r="E49" s="7">
        <v>2168</v>
      </c>
      <c r="F49" s="7">
        <f t="shared" si="0"/>
        <v>4163</v>
      </c>
      <c r="G49" s="8">
        <v>18</v>
      </c>
      <c r="H49" s="9">
        <v>17</v>
      </c>
      <c r="I49" s="9">
        <v>11</v>
      </c>
      <c r="J49" s="9">
        <v>7</v>
      </c>
      <c r="K49" s="9">
        <v>0</v>
      </c>
      <c r="L49" s="9">
        <v>4</v>
      </c>
      <c r="M49" s="10">
        <v>2</v>
      </c>
      <c r="N49" s="11">
        <v>2</v>
      </c>
    </row>
    <row r="50" spans="1:14" ht="19.8" x14ac:dyDescent="0.4">
      <c r="A50" s="12" t="s">
        <v>52</v>
      </c>
      <c r="B50" s="7">
        <v>20</v>
      </c>
      <c r="C50" s="7">
        <v>855</v>
      </c>
      <c r="D50" s="7">
        <v>920</v>
      </c>
      <c r="E50" s="7">
        <v>1054</v>
      </c>
      <c r="F50" s="7">
        <f t="shared" si="0"/>
        <v>1974</v>
      </c>
      <c r="G50" s="8">
        <v>17</v>
      </c>
      <c r="H50" s="9">
        <v>6</v>
      </c>
      <c r="I50" s="9">
        <v>0</v>
      </c>
      <c r="J50" s="9">
        <v>6</v>
      </c>
      <c r="K50" s="9">
        <v>1</v>
      </c>
      <c r="L50" s="9">
        <v>0</v>
      </c>
      <c r="M50" s="10">
        <v>0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781</v>
      </c>
      <c r="D51" s="7">
        <v>791</v>
      </c>
      <c r="E51" s="7">
        <v>853</v>
      </c>
      <c r="F51" s="7">
        <f t="shared" si="0"/>
        <v>1644</v>
      </c>
      <c r="G51" s="8">
        <v>11</v>
      </c>
      <c r="H51" s="9">
        <v>8</v>
      </c>
      <c r="I51" s="9">
        <v>1</v>
      </c>
      <c r="J51" s="9">
        <v>4</v>
      </c>
      <c r="K51" s="9">
        <v>0</v>
      </c>
      <c r="L51" s="9">
        <v>4</v>
      </c>
      <c r="M51" s="10">
        <v>0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643</v>
      </c>
      <c r="D52" s="7">
        <v>699</v>
      </c>
      <c r="E52" s="7">
        <v>786</v>
      </c>
      <c r="F52" s="7">
        <f t="shared" si="0"/>
        <v>1485</v>
      </c>
      <c r="G52" s="8">
        <v>10</v>
      </c>
      <c r="H52" s="9">
        <v>0</v>
      </c>
      <c r="I52" s="9">
        <v>1</v>
      </c>
      <c r="J52" s="9">
        <v>0</v>
      </c>
      <c r="K52" s="9">
        <v>1</v>
      </c>
      <c r="L52" s="9">
        <v>1</v>
      </c>
      <c r="M52" s="10">
        <v>0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1299</v>
      </c>
      <c r="D53" s="7">
        <v>1399</v>
      </c>
      <c r="E53" s="7">
        <v>1463</v>
      </c>
      <c r="F53" s="7">
        <f t="shared" si="0"/>
        <v>2862</v>
      </c>
      <c r="G53" s="8">
        <v>22</v>
      </c>
      <c r="H53" s="9">
        <v>19</v>
      </c>
      <c r="I53" s="9">
        <v>12</v>
      </c>
      <c r="J53" s="9">
        <v>6</v>
      </c>
      <c r="K53" s="9">
        <v>2</v>
      </c>
      <c r="L53" s="9">
        <v>2</v>
      </c>
      <c r="M53" s="10">
        <v>0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570</v>
      </c>
      <c r="D54" s="7">
        <v>673</v>
      </c>
      <c r="E54" s="7">
        <v>665</v>
      </c>
      <c r="F54" s="7">
        <f t="shared" si="0"/>
        <v>1338</v>
      </c>
      <c r="G54" s="8">
        <v>12</v>
      </c>
      <c r="H54" s="9">
        <v>1</v>
      </c>
      <c r="I54" s="9">
        <v>2</v>
      </c>
      <c r="J54" s="9">
        <v>0</v>
      </c>
      <c r="K54" s="9">
        <v>1</v>
      </c>
      <c r="L54" s="9">
        <v>1</v>
      </c>
      <c r="M54" s="10">
        <v>0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471</v>
      </c>
      <c r="D55" s="7">
        <v>531</v>
      </c>
      <c r="E55" s="7">
        <v>558</v>
      </c>
      <c r="F55" s="7">
        <f t="shared" si="0"/>
        <v>1089</v>
      </c>
      <c r="G55" s="8">
        <v>4</v>
      </c>
      <c r="H55" s="9">
        <v>5</v>
      </c>
      <c r="I55" s="9">
        <v>0</v>
      </c>
      <c r="J55" s="9">
        <v>3</v>
      </c>
      <c r="K55" s="9">
        <v>0</v>
      </c>
      <c r="L55" s="9">
        <v>1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845</v>
      </c>
      <c r="D56" s="7">
        <v>969</v>
      </c>
      <c r="E56" s="7">
        <v>978</v>
      </c>
      <c r="F56" s="7">
        <f t="shared" si="0"/>
        <v>1947</v>
      </c>
      <c r="G56" s="8">
        <v>1</v>
      </c>
      <c r="H56" s="9">
        <v>5</v>
      </c>
      <c r="I56" s="9">
        <v>1</v>
      </c>
      <c r="J56" s="9">
        <v>5</v>
      </c>
      <c r="K56" s="9">
        <v>1</v>
      </c>
      <c r="L56" s="9">
        <v>1</v>
      </c>
      <c r="M56" s="10">
        <v>0</v>
      </c>
      <c r="N56" s="11">
        <v>0</v>
      </c>
    </row>
    <row r="57" spans="1:14" ht="19.8" x14ac:dyDescent="0.4">
      <c r="A57" s="6" t="s">
        <v>59</v>
      </c>
      <c r="B57" s="7">
        <v>22</v>
      </c>
      <c r="C57" s="7">
        <v>909</v>
      </c>
      <c r="D57" s="7">
        <v>1064</v>
      </c>
      <c r="E57" s="7">
        <v>1086</v>
      </c>
      <c r="F57" s="7">
        <f t="shared" si="0"/>
        <v>2150</v>
      </c>
      <c r="G57" s="8">
        <v>7</v>
      </c>
      <c r="H57" s="9">
        <v>4</v>
      </c>
      <c r="I57" s="9">
        <v>3</v>
      </c>
      <c r="J57" s="9">
        <v>3</v>
      </c>
      <c r="K57" s="9">
        <v>0</v>
      </c>
      <c r="L57" s="9">
        <v>2</v>
      </c>
      <c r="M57" s="10">
        <v>0</v>
      </c>
      <c r="N57" s="11">
        <v>0</v>
      </c>
    </row>
    <row r="58" spans="1:14" ht="19.8" x14ac:dyDescent="0.4">
      <c r="A58" s="12" t="s">
        <v>60</v>
      </c>
      <c r="B58" s="7">
        <v>27</v>
      </c>
      <c r="C58" s="7">
        <v>1196</v>
      </c>
      <c r="D58" s="7">
        <v>1389</v>
      </c>
      <c r="E58" s="7">
        <v>1389</v>
      </c>
      <c r="F58" s="7">
        <f t="shared" si="0"/>
        <v>2778</v>
      </c>
      <c r="G58" s="8">
        <v>11</v>
      </c>
      <c r="H58" s="9">
        <v>3</v>
      </c>
      <c r="I58" s="9">
        <v>0</v>
      </c>
      <c r="J58" s="9">
        <v>3</v>
      </c>
      <c r="K58" s="9">
        <v>0</v>
      </c>
      <c r="L58" s="9">
        <v>3</v>
      </c>
      <c r="M58" s="10">
        <v>2</v>
      </c>
      <c r="N58" s="11">
        <v>0</v>
      </c>
    </row>
    <row r="59" spans="1:14" ht="19.8" x14ac:dyDescent="0.4">
      <c r="A59" s="6" t="s">
        <v>61</v>
      </c>
      <c r="B59" s="7">
        <v>35</v>
      </c>
      <c r="C59" s="7">
        <v>1151</v>
      </c>
      <c r="D59" s="7">
        <v>1418</v>
      </c>
      <c r="E59" s="7">
        <v>1371</v>
      </c>
      <c r="F59" s="7">
        <f t="shared" si="0"/>
        <v>2789</v>
      </c>
      <c r="G59" s="8">
        <v>4</v>
      </c>
      <c r="H59" s="9">
        <v>6</v>
      </c>
      <c r="I59" s="9">
        <v>1</v>
      </c>
      <c r="J59" s="9">
        <v>0</v>
      </c>
      <c r="K59" s="9">
        <v>1</v>
      </c>
      <c r="L59" s="9">
        <v>1</v>
      </c>
      <c r="M59" s="10">
        <v>0</v>
      </c>
      <c r="N59" s="11">
        <v>0</v>
      </c>
    </row>
    <row r="60" spans="1:14" ht="19.8" x14ac:dyDescent="0.4">
      <c r="A60" s="12" t="s">
        <v>62</v>
      </c>
      <c r="B60" s="7">
        <v>15</v>
      </c>
      <c r="C60" s="7">
        <v>1155</v>
      </c>
      <c r="D60" s="7">
        <v>1319</v>
      </c>
      <c r="E60" s="7">
        <v>1457</v>
      </c>
      <c r="F60" s="7">
        <f t="shared" si="0"/>
        <v>2776</v>
      </c>
      <c r="G60" s="8">
        <v>6</v>
      </c>
      <c r="H60" s="9">
        <v>11</v>
      </c>
      <c r="I60" s="9">
        <v>4</v>
      </c>
      <c r="J60" s="9">
        <v>7</v>
      </c>
      <c r="K60" s="9">
        <v>0</v>
      </c>
      <c r="L60" s="9">
        <v>4</v>
      </c>
      <c r="M60" s="10">
        <v>2</v>
      </c>
      <c r="N60" s="11">
        <v>0</v>
      </c>
    </row>
    <row r="61" spans="1:14" ht="19.8" x14ac:dyDescent="0.4">
      <c r="A61" s="6" t="s">
        <v>63</v>
      </c>
      <c r="B61" s="7">
        <v>16</v>
      </c>
      <c r="C61" s="7">
        <v>883</v>
      </c>
      <c r="D61" s="7">
        <v>928</v>
      </c>
      <c r="E61" s="7">
        <v>990</v>
      </c>
      <c r="F61" s="7">
        <f t="shared" si="0"/>
        <v>1918</v>
      </c>
      <c r="G61" s="8">
        <v>11</v>
      </c>
      <c r="H61" s="9">
        <v>8</v>
      </c>
      <c r="I61" s="9">
        <v>3</v>
      </c>
      <c r="J61" s="9">
        <v>1</v>
      </c>
      <c r="K61" s="9">
        <v>1</v>
      </c>
      <c r="L61" s="9">
        <v>6</v>
      </c>
      <c r="M61" s="10">
        <v>1</v>
      </c>
      <c r="N61" s="11">
        <v>1</v>
      </c>
    </row>
    <row r="62" spans="1:14" ht="19.8" x14ac:dyDescent="0.4">
      <c r="A62" s="12" t="s">
        <v>64</v>
      </c>
      <c r="B62" s="7">
        <v>16</v>
      </c>
      <c r="C62" s="7">
        <v>1030</v>
      </c>
      <c r="D62" s="7">
        <v>1108</v>
      </c>
      <c r="E62" s="7">
        <v>1128</v>
      </c>
      <c r="F62" s="7">
        <f t="shared" si="0"/>
        <v>2236</v>
      </c>
      <c r="G62" s="8">
        <v>11</v>
      </c>
      <c r="H62" s="9">
        <v>8</v>
      </c>
      <c r="I62" s="9">
        <v>13</v>
      </c>
      <c r="J62" s="9">
        <v>9</v>
      </c>
      <c r="K62" s="9">
        <v>1</v>
      </c>
      <c r="L62" s="9">
        <v>3</v>
      </c>
      <c r="M62" s="10">
        <v>0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1272</v>
      </c>
      <c r="D63" s="7">
        <v>1188</v>
      </c>
      <c r="E63" s="7">
        <v>1350</v>
      </c>
      <c r="F63" s="7">
        <f t="shared" si="0"/>
        <v>2538</v>
      </c>
      <c r="G63" s="8">
        <v>10</v>
      </c>
      <c r="H63" s="9">
        <v>15</v>
      </c>
      <c r="I63" s="9">
        <v>3</v>
      </c>
      <c r="J63" s="9">
        <v>4</v>
      </c>
      <c r="K63" s="9">
        <v>6</v>
      </c>
      <c r="L63" s="9">
        <v>2</v>
      </c>
      <c r="M63" s="10">
        <v>0</v>
      </c>
      <c r="N63" s="11">
        <v>1</v>
      </c>
    </row>
    <row r="64" spans="1:14" ht="19.8" x14ac:dyDescent="0.4">
      <c r="A64" s="12" t="s">
        <v>66</v>
      </c>
      <c r="B64" s="7">
        <v>21</v>
      </c>
      <c r="C64" s="7">
        <v>1358</v>
      </c>
      <c r="D64" s="7">
        <v>1347</v>
      </c>
      <c r="E64" s="7">
        <v>1514</v>
      </c>
      <c r="F64" s="7">
        <f t="shared" si="0"/>
        <v>2861</v>
      </c>
      <c r="G64" s="8">
        <v>14</v>
      </c>
      <c r="H64" s="9">
        <v>11</v>
      </c>
      <c r="I64" s="9">
        <v>5</v>
      </c>
      <c r="J64" s="9">
        <v>4</v>
      </c>
      <c r="K64" s="9">
        <v>2</v>
      </c>
      <c r="L64" s="9">
        <v>4</v>
      </c>
      <c r="M64" s="10">
        <v>1</v>
      </c>
      <c r="N64" s="11">
        <v>1</v>
      </c>
    </row>
    <row r="65" spans="1:15" ht="19.8" x14ac:dyDescent="0.4">
      <c r="A65" s="6" t="s">
        <v>67</v>
      </c>
      <c r="B65" s="7">
        <v>25</v>
      </c>
      <c r="C65" s="7">
        <v>2484</v>
      </c>
      <c r="D65" s="7">
        <v>2485</v>
      </c>
      <c r="E65" s="7">
        <v>2911</v>
      </c>
      <c r="F65" s="7">
        <f t="shared" si="0"/>
        <v>5396</v>
      </c>
      <c r="G65" s="8">
        <v>12</v>
      </c>
      <c r="H65" s="9">
        <v>19</v>
      </c>
      <c r="I65" s="9">
        <v>2</v>
      </c>
      <c r="J65" s="9">
        <v>2</v>
      </c>
      <c r="K65" s="9">
        <v>2</v>
      </c>
      <c r="L65" s="9">
        <v>2</v>
      </c>
      <c r="M65" s="10">
        <v>4</v>
      </c>
      <c r="N65" s="11">
        <v>2</v>
      </c>
    </row>
    <row r="66" spans="1:15" ht="19.8" x14ac:dyDescent="0.4">
      <c r="A66" s="12" t="s">
        <v>68</v>
      </c>
      <c r="B66" s="7">
        <v>31</v>
      </c>
      <c r="C66" s="7">
        <v>1745</v>
      </c>
      <c r="D66" s="7">
        <v>1828</v>
      </c>
      <c r="E66" s="7">
        <v>1949</v>
      </c>
      <c r="F66" s="7">
        <f t="shared" si="0"/>
        <v>3777</v>
      </c>
      <c r="G66" s="8">
        <v>8</v>
      </c>
      <c r="H66" s="9">
        <v>10</v>
      </c>
      <c r="I66" s="9">
        <v>0</v>
      </c>
      <c r="J66" s="9">
        <v>0</v>
      </c>
      <c r="K66" s="9">
        <v>2</v>
      </c>
      <c r="L66" s="9">
        <v>8</v>
      </c>
      <c r="M66" s="10">
        <v>1</v>
      </c>
      <c r="N66" s="11">
        <v>2</v>
      </c>
    </row>
    <row r="67" spans="1:15" ht="19.8" x14ac:dyDescent="0.4">
      <c r="A67" s="6" t="s">
        <v>69</v>
      </c>
      <c r="B67" s="7">
        <v>26</v>
      </c>
      <c r="C67" s="7">
        <v>1678</v>
      </c>
      <c r="D67" s="7">
        <v>1772</v>
      </c>
      <c r="E67" s="7">
        <v>1931</v>
      </c>
      <c r="F67" s="7">
        <f t="shared" si="0"/>
        <v>3703</v>
      </c>
      <c r="G67" s="8">
        <v>9</v>
      </c>
      <c r="H67" s="9">
        <v>15</v>
      </c>
      <c r="I67" s="9">
        <v>1</v>
      </c>
      <c r="J67" s="9">
        <v>4</v>
      </c>
      <c r="K67" s="9">
        <v>2</v>
      </c>
      <c r="L67" s="9">
        <v>6</v>
      </c>
      <c r="M67" s="10">
        <v>0</v>
      </c>
      <c r="N67" s="11">
        <v>1</v>
      </c>
    </row>
    <row r="68" spans="1:15" ht="19.8" x14ac:dyDescent="0.4">
      <c r="A68" s="12" t="s">
        <v>70</v>
      </c>
      <c r="B68" s="7">
        <v>25</v>
      </c>
      <c r="C68" s="7">
        <v>1891</v>
      </c>
      <c r="D68" s="7">
        <v>2071</v>
      </c>
      <c r="E68" s="7">
        <v>2375</v>
      </c>
      <c r="F68" s="7">
        <f t="shared" si="0"/>
        <v>4446</v>
      </c>
      <c r="G68" s="8">
        <v>18</v>
      </c>
      <c r="H68" s="9">
        <v>21</v>
      </c>
      <c r="I68" s="9">
        <v>8</v>
      </c>
      <c r="J68" s="9">
        <v>9</v>
      </c>
      <c r="K68" s="9">
        <v>2</v>
      </c>
      <c r="L68" s="9">
        <v>4</v>
      </c>
      <c r="M68" s="10">
        <v>2</v>
      </c>
      <c r="N68" s="11">
        <v>0</v>
      </c>
    </row>
    <row r="69" spans="1:15" ht="19.8" x14ac:dyDescent="0.4">
      <c r="A69" s="6" t="s">
        <v>71</v>
      </c>
      <c r="B69" s="7">
        <v>15</v>
      </c>
      <c r="C69" s="7">
        <v>1069</v>
      </c>
      <c r="D69" s="7">
        <v>1373</v>
      </c>
      <c r="E69" s="7">
        <v>1291</v>
      </c>
      <c r="F69" s="7">
        <f t="shared" si="0"/>
        <v>2664</v>
      </c>
      <c r="G69" s="8">
        <v>11</v>
      </c>
      <c r="H69" s="9">
        <v>20</v>
      </c>
      <c r="I69" s="9">
        <v>2</v>
      </c>
      <c r="J69" s="9">
        <v>0</v>
      </c>
      <c r="K69" s="9">
        <v>4</v>
      </c>
      <c r="L69" s="9">
        <v>3</v>
      </c>
      <c r="M69" s="10">
        <v>2</v>
      </c>
      <c r="N69" s="11">
        <v>2</v>
      </c>
    </row>
    <row r="70" spans="1:15" ht="19.8" x14ac:dyDescent="0.4">
      <c r="A70" s="12" t="s">
        <v>72</v>
      </c>
      <c r="B70" s="7">
        <v>15</v>
      </c>
      <c r="C70" s="7">
        <v>1143</v>
      </c>
      <c r="D70" s="7">
        <v>1264</v>
      </c>
      <c r="E70" s="7">
        <v>1379</v>
      </c>
      <c r="F70" s="7">
        <f>SUM(D70:E70)</f>
        <v>2643</v>
      </c>
      <c r="G70" s="8">
        <v>12</v>
      </c>
      <c r="H70" s="9">
        <v>4</v>
      </c>
      <c r="I70" s="9">
        <v>5</v>
      </c>
      <c r="J70" s="9">
        <v>8</v>
      </c>
      <c r="K70" s="9">
        <v>1</v>
      </c>
      <c r="L70" s="9">
        <v>3</v>
      </c>
      <c r="M70" s="10">
        <v>2</v>
      </c>
      <c r="N70" s="11">
        <v>0</v>
      </c>
    </row>
    <row r="71" spans="1:15" ht="19.8" x14ac:dyDescent="0.4">
      <c r="A71" s="6" t="s">
        <v>73</v>
      </c>
      <c r="B71" s="7">
        <v>23</v>
      </c>
      <c r="C71" s="7">
        <v>1606</v>
      </c>
      <c r="D71" s="7">
        <v>1899</v>
      </c>
      <c r="E71" s="7">
        <v>2096</v>
      </c>
      <c r="F71" s="7">
        <f>SUM(D71:E71)</f>
        <v>3995</v>
      </c>
      <c r="G71" s="8">
        <v>12</v>
      </c>
      <c r="H71" s="9">
        <v>16</v>
      </c>
      <c r="I71" s="9">
        <v>5</v>
      </c>
      <c r="J71" s="9">
        <v>5</v>
      </c>
      <c r="K71" s="9">
        <v>2</v>
      </c>
      <c r="L71" s="9">
        <v>3</v>
      </c>
      <c r="M71" s="10">
        <v>1</v>
      </c>
      <c r="N71" s="11">
        <v>0</v>
      </c>
      <c r="O71" s="59"/>
    </row>
    <row r="72" spans="1:15" ht="19.8" x14ac:dyDescent="0.4">
      <c r="A72" s="12" t="s">
        <v>74</v>
      </c>
      <c r="B72" s="7">
        <v>12</v>
      </c>
      <c r="C72" s="7">
        <v>820</v>
      </c>
      <c r="D72" s="7">
        <v>1078</v>
      </c>
      <c r="E72" s="7">
        <v>1064</v>
      </c>
      <c r="F72" s="7">
        <f>SUM(D72:E72)</f>
        <v>2142</v>
      </c>
      <c r="G72" s="8">
        <v>10</v>
      </c>
      <c r="H72" s="9">
        <v>15</v>
      </c>
      <c r="I72" s="9">
        <v>4</v>
      </c>
      <c r="J72" s="9">
        <v>4</v>
      </c>
      <c r="K72" s="9">
        <v>3</v>
      </c>
      <c r="L72" s="9">
        <v>3</v>
      </c>
      <c r="M72" s="10">
        <v>0</v>
      </c>
      <c r="N72" s="11">
        <v>0</v>
      </c>
    </row>
    <row r="73" spans="1:15" ht="19.8" x14ac:dyDescent="0.4">
      <c r="A73" s="6" t="s">
        <v>75</v>
      </c>
      <c r="B73" s="7">
        <v>19</v>
      </c>
      <c r="C73" s="7">
        <v>938</v>
      </c>
      <c r="D73" s="7">
        <v>981</v>
      </c>
      <c r="E73" s="7">
        <v>1035</v>
      </c>
      <c r="F73" s="7">
        <f>SUM(D73:E73)</f>
        <v>2016</v>
      </c>
      <c r="G73" s="8">
        <v>5</v>
      </c>
      <c r="H73" s="9">
        <v>2</v>
      </c>
      <c r="I73" s="9">
        <v>6</v>
      </c>
      <c r="J73" s="9">
        <v>5</v>
      </c>
      <c r="K73" s="9">
        <v>0</v>
      </c>
      <c r="L73" s="9">
        <v>3</v>
      </c>
      <c r="M73" s="10">
        <v>0</v>
      </c>
      <c r="N73" s="11">
        <v>0</v>
      </c>
    </row>
    <row r="74" spans="1:15" ht="19.8" x14ac:dyDescent="0.4">
      <c r="A74" s="12" t="s">
        <v>76</v>
      </c>
      <c r="B74" s="7">
        <f>SUM(B5:B73)</f>
        <v>1240</v>
      </c>
      <c r="C74" s="7">
        <f t="shared" ref="C74:J74" si="1">SUM(C5:C73)</f>
        <v>72933</v>
      </c>
      <c r="D74" s="7">
        <f t="shared" si="1"/>
        <v>77449</v>
      </c>
      <c r="E74" s="7">
        <f t="shared" si="1"/>
        <v>84833</v>
      </c>
      <c r="F74" s="7">
        <f t="shared" si="1"/>
        <v>162282</v>
      </c>
      <c r="G74" s="7">
        <f t="shared" si="1"/>
        <v>678</v>
      </c>
      <c r="H74" s="7">
        <f t="shared" si="1"/>
        <v>665</v>
      </c>
      <c r="I74" s="7">
        <f t="shared" si="1"/>
        <v>250</v>
      </c>
      <c r="J74" s="7">
        <f t="shared" si="1"/>
        <v>250</v>
      </c>
      <c r="K74" s="7">
        <f>SUM(K5:K73)</f>
        <v>80</v>
      </c>
      <c r="L74" s="7">
        <f>SUM(L5:L73)</f>
        <v>167</v>
      </c>
      <c r="M74" s="13">
        <f>SUM(M5:M73)</f>
        <v>60</v>
      </c>
      <c r="N74" s="14">
        <f>SUM(N5:N73)</f>
        <v>32</v>
      </c>
    </row>
    <row r="75" spans="1:15" s="18" customFormat="1" ht="26.25" customHeight="1" x14ac:dyDescent="0.3">
      <c r="A75" s="95" t="s">
        <v>77</v>
      </c>
      <c r="B75" s="96"/>
      <c r="C75" s="15">
        <f>C74</f>
        <v>72933</v>
      </c>
      <c r="D75" s="15" t="s">
        <v>78</v>
      </c>
      <c r="E75" s="15" t="s">
        <v>79</v>
      </c>
      <c r="F75" s="15"/>
      <c r="G75" s="15">
        <f>F74</f>
        <v>162282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5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2484</v>
      </c>
      <c r="F76" s="22">
        <f>MAX(F5:F73)</f>
        <v>5396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5" s="27" customFormat="1" ht="26.25" customHeight="1" x14ac:dyDescent="0.4">
      <c r="A77" s="95" t="s">
        <v>84</v>
      </c>
      <c r="B77" s="96"/>
      <c r="C77" s="72" t="str">
        <f ca="1">INDIRECT(H77,TRUE)</f>
        <v>城西</v>
      </c>
      <c r="D77" s="73" t="s">
        <v>83</v>
      </c>
      <c r="E77" s="30">
        <f>MIN(C5:C73)</f>
        <v>250</v>
      </c>
      <c r="F77" s="31">
        <f>MIN(F5:F73)</f>
        <v>555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5" s="36" customFormat="1" ht="19.5" customHeight="1" x14ac:dyDescent="0.4">
      <c r="A78" s="97" t="s">
        <v>86</v>
      </c>
      <c r="B78" s="98"/>
      <c r="C78" s="101">
        <f>SUM(G78:G79)</f>
        <v>759</v>
      </c>
      <c r="D78" s="103" t="s">
        <v>80</v>
      </c>
      <c r="E78" s="32" t="s">
        <v>87</v>
      </c>
      <c r="F78" s="32"/>
      <c r="G78" s="32">
        <v>380</v>
      </c>
      <c r="H78" s="32" t="s">
        <v>80</v>
      </c>
      <c r="I78" s="32"/>
      <c r="J78" s="32"/>
      <c r="K78" s="33"/>
      <c r="L78" s="33"/>
      <c r="M78" s="34"/>
      <c r="N78" s="35"/>
    </row>
    <row r="79" spans="1:15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379</v>
      </c>
      <c r="H79" s="37" t="s">
        <v>80</v>
      </c>
      <c r="I79" s="37"/>
      <c r="J79" s="37"/>
      <c r="K79" s="38"/>
      <c r="L79" s="38"/>
      <c r="M79" s="39"/>
      <c r="N79" s="40"/>
    </row>
    <row r="80" spans="1:15" s="42" customFormat="1" ht="50.25" customHeight="1" x14ac:dyDescent="0.4">
      <c r="A80" s="95" t="s">
        <v>90</v>
      </c>
      <c r="B80" s="96"/>
      <c r="C80" s="15">
        <f>K74</f>
        <v>80</v>
      </c>
      <c r="D80" s="15" t="s">
        <v>80</v>
      </c>
      <c r="E80" s="108" t="s">
        <v>128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167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131</v>
      </c>
      <c r="B82" s="96"/>
      <c r="C82" s="15">
        <f>M74</f>
        <v>60</v>
      </c>
      <c r="D82" s="15" t="s">
        <v>94</v>
      </c>
      <c r="E82" s="15" t="s">
        <v>129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32</v>
      </c>
      <c r="D83" s="15" t="s">
        <v>94</v>
      </c>
      <c r="E83" s="15" t="s">
        <v>130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678</v>
      </c>
      <c r="D84" s="50" t="s">
        <v>80</v>
      </c>
      <c r="E84" s="15" t="s">
        <v>134</v>
      </c>
      <c r="F84" s="15"/>
      <c r="G84" s="15">
        <f>H74</f>
        <v>665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 xml:space="preserve"> 本月戶數增加</v>
      </c>
      <c r="B85" s="93"/>
      <c r="C85" s="51">
        <f>C74-'11105'!C74</f>
        <v>16</v>
      </c>
      <c r="D85" s="74" t="str">
        <f>IF(E85&gt;0,"男增加","男減少")</f>
        <v>男減少</v>
      </c>
      <c r="E85" s="53">
        <f>D74-'11105'!D74</f>
        <v>-88</v>
      </c>
      <c r="F85" s="54" t="str">
        <f>IF(G85&gt;0,"女增加","女減少")</f>
        <v>女增加</v>
      </c>
      <c r="G85" s="53">
        <f>E74-'11105'!E74</f>
        <v>14</v>
      </c>
      <c r="H85" s="55"/>
      <c r="I85" s="93" t="str">
        <f>IF(K85&gt;0,"總人口數增加","總人口數減少")</f>
        <v>總人口數減少</v>
      </c>
      <c r="J85" s="93"/>
      <c r="K85" s="53">
        <f>F74-'11105'!F74</f>
        <v>-74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19" zoomScaleNormal="119" workbookViewId="0">
      <pane ySplit="4" topLeftCell="A80" activePane="bottomLeft" state="frozen"/>
      <selection pane="bottomLeft" activeCell="E84" sqref="E84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5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124</v>
      </c>
      <c r="L2" s="117"/>
      <c r="M2" s="117"/>
      <c r="N2" s="118"/>
    </row>
    <row r="3" spans="1:15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5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5" ht="19.8" x14ac:dyDescent="0.4">
      <c r="A5" s="6" t="s">
        <v>7</v>
      </c>
      <c r="B5" s="7">
        <v>6</v>
      </c>
      <c r="C5" s="7">
        <v>360</v>
      </c>
      <c r="D5" s="7">
        <v>340</v>
      </c>
      <c r="E5" s="7">
        <v>383</v>
      </c>
      <c r="F5" s="7">
        <f>SUM(D5:E5)</f>
        <v>723</v>
      </c>
      <c r="G5" s="8">
        <v>0</v>
      </c>
      <c r="H5" s="9">
        <v>4</v>
      </c>
      <c r="I5" s="9">
        <v>2</v>
      </c>
      <c r="J5" s="9">
        <v>1</v>
      </c>
      <c r="K5" s="9">
        <v>0</v>
      </c>
      <c r="L5" s="9">
        <v>1</v>
      </c>
      <c r="M5" s="10">
        <v>0</v>
      </c>
      <c r="N5" s="11">
        <v>0</v>
      </c>
    </row>
    <row r="6" spans="1:15" ht="19.8" x14ac:dyDescent="0.4">
      <c r="A6" s="12" t="s">
        <v>8</v>
      </c>
      <c r="B6" s="7">
        <v>14</v>
      </c>
      <c r="C6" s="7">
        <v>831</v>
      </c>
      <c r="D6" s="7">
        <v>727</v>
      </c>
      <c r="E6" s="7">
        <v>842</v>
      </c>
      <c r="F6" s="7">
        <f t="shared" ref="F6:F69" si="0">SUM(D6:E6)</f>
        <v>1569</v>
      </c>
      <c r="G6" s="8">
        <v>9</v>
      </c>
      <c r="H6" s="9">
        <v>13</v>
      </c>
      <c r="I6" s="9">
        <v>3</v>
      </c>
      <c r="J6" s="9">
        <v>1</v>
      </c>
      <c r="K6" s="9">
        <v>0</v>
      </c>
      <c r="L6" s="9">
        <v>1</v>
      </c>
      <c r="M6" s="10">
        <v>2</v>
      </c>
      <c r="N6" s="11">
        <v>1</v>
      </c>
    </row>
    <row r="7" spans="1:15" ht="19.8" x14ac:dyDescent="0.4">
      <c r="A7" s="6" t="s">
        <v>9</v>
      </c>
      <c r="B7" s="7">
        <v>13</v>
      </c>
      <c r="C7" s="7">
        <v>564</v>
      </c>
      <c r="D7" s="7">
        <v>606</v>
      </c>
      <c r="E7" s="7">
        <v>624</v>
      </c>
      <c r="F7" s="7">
        <f t="shared" si="0"/>
        <v>1230</v>
      </c>
      <c r="G7" s="8">
        <v>3</v>
      </c>
      <c r="H7" s="9">
        <v>9</v>
      </c>
      <c r="I7" s="9">
        <v>0</v>
      </c>
      <c r="J7" s="9">
        <v>5</v>
      </c>
      <c r="K7" s="9">
        <v>0</v>
      </c>
      <c r="L7" s="9">
        <v>0</v>
      </c>
      <c r="M7" s="10">
        <v>0</v>
      </c>
      <c r="N7" s="11">
        <v>0</v>
      </c>
    </row>
    <row r="8" spans="1:15" ht="19.8" x14ac:dyDescent="0.4">
      <c r="A8" s="12" t="s">
        <v>10</v>
      </c>
      <c r="B8" s="7">
        <v>10</v>
      </c>
      <c r="C8" s="7">
        <v>808</v>
      </c>
      <c r="D8" s="7">
        <v>812</v>
      </c>
      <c r="E8" s="7">
        <v>903</v>
      </c>
      <c r="F8" s="7">
        <f t="shared" si="0"/>
        <v>1715</v>
      </c>
      <c r="G8" s="8">
        <v>12</v>
      </c>
      <c r="H8" s="9">
        <v>11</v>
      </c>
      <c r="I8" s="9">
        <v>7</v>
      </c>
      <c r="J8" s="9">
        <v>6</v>
      </c>
      <c r="K8" s="9">
        <v>0</v>
      </c>
      <c r="L8" s="9">
        <v>3</v>
      </c>
      <c r="M8" s="10">
        <v>0</v>
      </c>
      <c r="N8" s="11">
        <v>0</v>
      </c>
    </row>
    <row r="9" spans="1:15" ht="19.8" x14ac:dyDescent="0.4">
      <c r="A9" s="6" t="s">
        <v>11</v>
      </c>
      <c r="B9" s="7">
        <v>7</v>
      </c>
      <c r="C9" s="7">
        <v>737</v>
      </c>
      <c r="D9" s="7">
        <v>685</v>
      </c>
      <c r="E9" s="7">
        <v>817</v>
      </c>
      <c r="F9" s="7">
        <f t="shared" si="0"/>
        <v>1502</v>
      </c>
      <c r="G9" s="8">
        <v>5</v>
      </c>
      <c r="H9" s="9">
        <v>8</v>
      </c>
      <c r="I9" s="9">
        <v>4</v>
      </c>
      <c r="J9" s="9">
        <v>6</v>
      </c>
      <c r="K9" s="9">
        <v>1</v>
      </c>
      <c r="L9" s="9">
        <v>1</v>
      </c>
      <c r="M9" s="10">
        <v>0</v>
      </c>
      <c r="N9" s="11">
        <v>0</v>
      </c>
    </row>
    <row r="10" spans="1:15" ht="19.8" x14ac:dyDescent="0.4">
      <c r="A10" s="12" t="s">
        <v>12</v>
      </c>
      <c r="B10" s="7">
        <v>11</v>
      </c>
      <c r="C10" s="7">
        <v>703</v>
      </c>
      <c r="D10" s="7">
        <v>693</v>
      </c>
      <c r="E10" s="7">
        <v>752</v>
      </c>
      <c r="F10" s="7">
        <f t="shared" si="0"/>
        <v>1445</v>
      </c>
      <c r="G10" s="8">
        <v>3</v>
      </c>
      <c r="H10" s="9">
        <v>12</v>
      </c>
      <c r="I10" s="9">
        <v>3</v>
      </c>
      <c r="J10" s="9">
        <v>2</v>
      </c>
      <c r="K10" s="9">
        <v>0</v>
      </c>
      <c r="L10" s="9">
        <v>1</v>
      </c>
      <c r="M10" s="10">
        <v>1</v>
      </c>
      <c r="N10" s="11">
        <v>0</v>
      </c>
    </row>
    <row r="11" spans="1:15" ht="19.8" x14ac:dyDescent="0.4">
      <c r="A11" s="6" t="s">
        <v>13</v>
      </c>
      <c r="B11" s="7">
        <v>13</v>
      </c>
      <c r="C11" s="7">
        <v>822</v>
      </c>
      <c r="D11" s="7">
        <v>807</v>
      </c>
      <c r="E11" s="7">
        <v>915</v>
      </c>
      <c r="F11" s="7">
        <f t="shared" si="0"/>
        <v>1722</v>
      </c>
      <c r="G11" s="8">
        <v>10</v>
      </c>
      <c r="H11" s="9">
        <v>16</v>
      </c>
      <c r="I11" s="9">
        <v>4</v>
      </c>
      <c r="J11" s="9">
        <v>5</v>
      </c>
      <c r="K11" s="9">
        <v>1</v>
      </c>
      <c r="L11" s="9">
        <v>4</v>
      </c>
      <c r="M11" s="10">
        <v>0</v>
      </c>
      <c r="N11" s="11">
        <v>0</v>
      </c>
    </row>
    <row r="12" spans="1:15" ht="19.8" x14ac:dyDescent="0.4">
      <c r="A12" s="12" t="s">
        <v>14</v>
      </c>
      <c r="B12" s="7">
        <v>8</v>
      </c>
      <c r="C12" s="7">
        <v>250</v>
      </c>
      <c r="D12" s="7">
        <v>266</v>
      </c>
      <c r="E12" s="7">
        <v>291</v>
      </c>
      <c r="F12" s="7">
        <f t="shared" si="0"/>
        <v>557</v>
      </c>
      <c r="G12" s="8">
        <v>0</v>
      </c>
      <c r="H12" s="9">
        <v>1</v>
      </c>
      <c r="I12" s="9">
        <v>2</v>
      </c>
      <c r="J12" s="9">
        <v>0</v>
      </c>
      <c r="K12" s="9">
        <v>0</v>
      </c>
      <c r="L12" s="9">
        <v>0</v>
      </c>
      <c r="M12" s="10">
        <v>0</v>
      </c>
      <c r="N12" s="11">
        <v>0</v>
      </c>
    </row>
    <row r="13" spans="1:15" ht="19.8" x14ac:dyDescent="0.4">
      <c r="A13" s="6" t="s">
        <v>15</v>
      </c>
      <c r="B13" s="7">
        <v>14</v>
      </c>
      <c r="C13" s="7">
        <v>1024</v>
      </c>
      <c r="D13" s="7">
        <v>964</v>
      </c>
      <c r="E13" s="7">
        <v>1065</v>
      </c>
      <c r="F13" s="7">
        <f t="shared" si="0"/>
        <v>2029</v>
      </c>
      <c r="G13" s="8">
        <v>13</v>
      </c>
      <c r="H13" s="9">
        <v>29</v>
      </c>
      <c r="I13" s="9">
        <v>2</v>
      </c>
      <c r="J13" s="9">
        <v>4</v>
      </c>
      <c r="K13" s="9">
        <v>0</v>
      </c>
      <c r="L13" s="9">
        <v>3</v>
      </c>
      <c r="M13" s="10">
        <v>1</v>
      </c>
      <c r="N13" s="11">
        <v>0</v>
      </c>
    </row>
    <row r="14" spans="1:15" ht="19.8" x14ac:dyDescent="0.4">
      <c r="A14" s="12" t="s">
        <v>16</v>
      </c>
      <c r="B14" s="7">
        <v>19</v>
      </c>
      <c r="C14" s="7">
        <v>2186</v>
      </c>
      <c r="D14" s="7">
        <v>1913</v>
      </c>
      <c r="E14" s="7">
        <v>2175</v>
      </c>
      <c r="F14" s="7">
        <f t="shared" si="0"/>
        <v>4088</v>
      </c>
      <c r="G14" s="8">
        <v>30</v>
      </c>
      <c r="H14" s="9">
        <v>46</v>
      </c>
      <c r="I14" s="9">
        <v>12</v>
      </c>
      <c r="J14" s="9">
        <v>18</v>
      </c>
      <c r="K14" s="9">
        <v>1</v>
      </c>
      <c r="L14" s="9">
        <v>2</v>
      </c>
      <c r="M14" s="10">
        <v>4</v>
      </c>
      <c r="N14" s="11">
        <v>1</v>
      </c>
    </row>
    <row r="15" spans="1:15" ht="19.8" x14ac:dyDescent="0.4">
      <c r="A15" s="6" t="s">
        <v>17</v>
      </c>
      <c r="B15" s="7">
        <v>10</v>
      </c>
      <c r="C15" s="7">
        <v>447</v>
      </c>
      <c r="D15" s="7">
        <v>494</v>
      </c>
      <c r="E15" s="7">
        <v>494</v>
      </c>
      <c r="F15" s="7">
        <f t="shared" si="0"/>
        <v>988</v>
      </c>
      <c r="G15" s="8">
        <v>2</v>
      </c>
      <c r="H15" s="9">
        <v>7</v>
      </c>
      <c r="I15" s="9">
        <v>4</v>
      </c>
      <c r="J15" s="9">
        <v>0</v>
      </c>
      <c r="K15" s="9">
        <v>0</v>
      </c>
      <c r="L15" s="9">
        <v>0</v>
      </c>
      <c r="M15" s="10">
        <v>0</v>
      </c>
      <c r="N15" s="11">
        <v>0</v>
      </c>
    </row>
    <row r="16" spans="1:15" ht="19.8" x14ac:dyDescent="0.4">
      <c r="A16" s="12" t="s">
        <v>18</v>
      </c>
      <c r="B16" s="7">
        <v>15</v>
      </c>
      <c r="C16" s="7">
        <v>664</v>
      </c>
      <c r="D16" s="7">
        <v>677</v>
      </c>
      <c r="E16" s="7">
        <v>690</v>
      </c>
      <c r="F16" s="7">
        <f t="shared" si="0"/>
        <v>1367</v>
      </c>
      <c r="G16" s="8">
        <v>5</v>
      </c>
      <c r="H16" s="9">
        <v>11</v>
      </c>
      <c r="I16" s="9">
        <v>1</v>
      </c>
      <c r="J16" s="9">
        <v>3</v>
      </c>
      <c r="K16" s="9">
        <v>0</v>
      </c>
      <c r="L16" s="9">
        <v>2</v>
      </c>
      <c r="M16" s="10">
        <v>0</v>
      </c>
      <c r="N16" s="11">
        <v>0</v>
      </c>
      <c r="O16" s="59"/>
    </row>
    <row r="17" spans="1:14" ht="19.8" x14ac:dyDescent="0.4">
      <c r="A17" s="6" t="s">
        <v>19</v>
      </c>
      <c r="B17" s="7">
        <v>18</v>
      </c>
      <c r="C17" s="7">
        <v>929</v>
      </c>
      <c r="D17" s="7">
        <v>870</v>
      </c>
      <c r="E17" s="7">
        <v>949</v>
      </c>
      <c r="F17" s="7">
        <f t="shared" si="0"/>
        <v>1819</v>
      </c>
      <c r="G17" s="8">
        <v>9</v>
      </c>
      <c r="H17" s="9">
        <v>18</v>
      </c>
      <c r="I17" s="9">
        <v>2</v>
      </c>
      <c r="J17" s="9">
        <v>2</v>
      </c>
      <c r="K17" s="9">
        <v>0</v>
      </c>
      <c r="L17" s="9">
        <v>3</v>
      </c>
      <c r="M17" s="10">
        <v>1</v>
      </c>
      <c r="N17" s="11">
        <v>0</v>
      </c>
    </row>
    <row r="18" spans="1:14" ht="19.8" x14ac:dyDescent="0.4">
      <c r="A18" s="12" t="s">
        <v>20</v>
      </c>
      <c r="B18" s="7">
        <v>16</v>
      </c>
      <c r="C18" s="7">
        <v>633</v>
      </c>
      <c r="D18" s="7">
        <v>590</v>
      </c>
      <c r="E18" s="7">
        <v>681</v>
      </c>
      <c r="F18" s="7">
        <f t="shared" si="0"/>
        <v>1271</v>
      </c>
      <c r="G18" s="8">
        <v>6</v>
      </c>
      <c r="H18" s="9">
        <v>9</v>
      </c>
      <c r="I18" s="9">
        <v>0</v>
      </c>
      <c r="J18" s="9">
        <v>2</v>
      </c>
      <c r="K18" s="9">
        <v>0</v>
      </c>
      <c r="L18" s="9">
        <v>2</v>
      </c>
      <c r="M18" s="10">
        <v>1</v>
      </c>
      <c r="N18" s="11">
        <v>1</v>
      </c>
    </row>
    <row r="19" spans="1:14" ht="19.8" x14ac:dyDescent="0.4">
      <c r="A19" s="6" t="s">
        <v>21</v>
      </c>
      <c r="B19" s="7">
        <v>23</v>
      </c>
      <c r="C19" s="7">
        <v>804</v>
      </c>
      <c r="D19" s="7">
        <v>895</v>
      </c>
      <c r="E19" s="7">
        <v>926</v>
      </c>
      <c r="F19" s="7">
        <f t="shared" si="0"/>
        <v>1821</v>
      </c>
      <c r="G19" s="8">
        <v>9</v>
      </c>
      <c r="H19" s="9">
        <v>17</v>
      </c>
      <c r="I19" s="9">
        <v>4</v>
      </c>
      <c r="J19" s="9">
        <v>1</v>
      </c>
      <c r="K19" s="9">
        <v>1</v>
      </c>
      <c r="L19" s="9">
        <v>1</v>
      </c>
      <c r="M19" s="10">
        <v>3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542</v>
      </c>
      <c r="D20" s="7">
        <v>555</v>
      </c>
      <c r="E20" s="7">
        <v>636</v>
      </c>
      <c r="F20" s="7">
        <f t="shared" si="0"/>
        <v>1191</v>
      </c>
      <c r="G20" s="8">
        <v>4</v>
      </c>
      <c r="H20" s="9">
        <v>8</v>
      </c>
      <c r="I20" s="9">
        <v>3</v>
      </c>
      <c r="J20" s="9">
        <v>6</v>
      </c>
      <c r="K20" s="9">
        <v>1</v>
      </c>
      <c r="L20" s="9">
        <v>2</v>
      </c>
      <c r="M20" s="10">
        <v>0</v>
      </c>
      <c r="N20" s="11">
        <v>1</v>
      </c>
    </row>
    <row r="21" spans="1:14" ht="19.8" x14ac:dyDescent="0.4">
      <c r="A21" s="6" t="s">
        <v>23</v>
      </c>
      <c r="B21" s="7">
        <v>25</v>
      </c>
      <c r="C21" s="7">
        <v>1507</v>
      </c>
      <c r="D21" s="7">
        <v>1453</v>
      </c>
      <c r="E21" s="7">
        <v>1716</v>
      </c>
      <c r="F21" s="7">
        <f t="shared" si="0"/>
        <v>3169</v>
      </c>
      <c r="G21" s="8">
        <v>18</v>
      </c>
      <c r="H21" s="9">
        <v>28</v>
      </c>
      <c r="I21" s="9">
        <v>6</v>
      </c>
      <c r="J21" s="9">
        <v>3</v>
      </c>
      <c r="K21" s="9">
        <v>1</v>
      </c>
      <c r="L21" s="9">
        <v>3</v>
      </c>
      <c r="M21" s="10">
        <v>2</v>
      </c>
      <c r="N21" s="11">
        <v>0</v>
      </c>
    </row>
    <row r="22" spans="1:14" ht="19.8" x14ac:dyDescent="0.4">
      <c r="A22" s="12" t="s">
        <v>24</v>
      </c>
      <c r="B22" s="7">
        <v>22</v>
      </c>
      <c r="C22" s="7">
        <v>1048</v>
      </c>
      <c r="D22" s="7">
        <v>1073</v>
      </c>
      <c r="E22" s="7">
        <v>1181</v>
      </c>
      <c r="F22" s="7">
        <f t="shared" si="0"/>
        <v>2254</v>
      </c>
      <c r="G22" s="8">
        <v>10</v>
      </c>
      <c r="H22" s="9">
        <v>15</v>
      </c>
      <c r="I22" s="9">
        <v>3</v>
      </c>
      <c r="J22" s="9">
        <v>3</v>
      </c>
      <c r="K22" s="9">
        <v>1</v>
      </c>
      <c r="L22" s="9">
        <v>2</v>
      </c>
      <c r="M22" s="10">
        <v>3</v>
      </c>
      <c r="N22" s="11">
        <v>1</v>
      </c>
    </row>
    <row r="23" spans="1:14" ht="19.8" x14ac:dyDescent="0.4">
      <c r="A23" s="6" t="s">
        <v>25</v>
      </c>
      <c r="B23" s="7">
        <v>29</v>
      </c>
      <c r="C23" s="7">
        <v>1573</v>
      </c>
      <c r="D23" s="7">
        <v>1531</v>
      </c>
      <c r="E23" s="7">
        <v>1724</v>
      </c>
      <c r="F23" s="7">
        <f t="shared" si="0"/>
        <v>3255</v>
      </c>
      <c r="G23" s="8">
        <v>11</v>
      </c>
      <c r="H23" s="9">
        <v>34</v>
      </c>
      <c r="I23" s="9">
        <v>8</v>
      </c>
      <c r="J23" s="9">
        <v>1</v>
      </c>
      <c r="K23" s="9">
        <v>2</v>
      </c>
      <c r="L23" s="9">
        <v>3</v>
      </c>
      <c r="M23" s="10">
        <v>2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933</v>
      </c>
      <c r="D24" s="7">
        <v>1101</v>
      </c>
      <c r="E24" s="7">
        <v>1099</v>
      </c>
      <c r="F24" s="7">
        <f t="shared" si="0"/>
        <v>2200</v>
      </c>
      <c r="G24" s="8">
        <v>8</v>
      </c>
      <c r="H24" s="9">
        <v>7</v>
      </c>
      <c r="I24" s="9">
        <v>0</v>
      </c>
      <c r="J24" s="9">
        <v>5</v>
      </c>
      <c r="K24" s="9">
        <v>2</v>
      </c>
      <c r="L24" s="9">
        <v>1</v>
      </c>
      <c r="M24" s="10">
        <v>0</v>
      </c>
      <c r="N24" s="11">
        <v>2</v>
      </c>
    </row>
    <row r="25" spans="1:14" ht="19.8" x14ac:dyDescent="0.4">
      <c r="A25" s="6" t="s">
        <v>27</v>
      </c>
      <c r="B25" s="7">
        <v>9</v>
      </c>
      <c r="C25" s="7">
        <v>1731</v>
      </c>
      <c r="D25" s="7">
        <v>1540</v>
      </c>
      <c r="E25" s="7">
        <v>1291</v>
      </c>
      <c r="F25" s="7">
        <f t="shared" si="0"/>
        <v>2831</v>
      </c>
      <c r="G25" s="8">
        <v>9</v>
      </c>
      <c r="H25" s="9">
        <v>26</v>
      </c>
      <c r="I25" s="9">
        <v>20</v>
      </c>
      <c r="J25" s="9">
        <v>1</v>
      </c>
      <c r="K25" s="9">
        <v>0</v>
      </c>
      <c r="L25" s="9">
        <v>1</v>
      </c>
      <c r="M25" s="10">
        <v>3</v>
      </c>
      <c r="N25" s="11">
        <v>0</v>
      </c>
    </row>
    <row r="26" spans="1:14" ht="19.8" x14ac:dyDescent="0.4">
      <c r="A26" s="12" t="s">
        <v>28</v>
      </c>
      <c r="B26" s="7">
        <v>21</v>
      </c>
      <c r="C26" s="7">
        <v>1795</v>
      </c>
      <c r="D26" s="7">
        <v>1835</v>
      </c>
      <c r="E26" s="7">
        <v>2053</v>
      </c>
      <c r="F26" s="7">
        <f t="shared" si="0"/>
        <v>3888</v>
      </c>
      <c r="G26" s="8">
        <v>15</v>
      </c>
      <c r="H26" s="9">
        <v>30</v>
      </c>
      <c r="I26" s="9">
        <v>5</v>
      </c>
      <c r="J26" s="9">
        <v>11</v>
      </c>
      <c r="K26" s="9">
        <v>3</v>
      </c>
      <c r="L26" s="9">
        <v>1</v>
      </c>
      <c r="M26" s="10">
        <v>2</v>
      </c>
      <c r="N26" s="11">
        <v>0</v>
      </c>
    </row>
    <row r="27" spans="1:14" ht="19.8" x14ac:dyDescent="0.4">
      <c r="A27" s="6" t="s">
        <v>29</v>
      </c>
      <c r="B27" s="7">
        <v>13</v>
      </c>
      <c r="C27" s="7">
        <v>1166</v>
      </c>
      <c r="D27" s="7">
        <v>1310</v>
      </c>
      <c r="E27" s="7">
        <v>1574</v>
      </c>
      <c r="F27" s="7">
        <f t="shared" si="0"/>
        <v>2884</v>
      </c>
      <c r="G27" s="8">
        <v>9</v>
      </c>
      <c r="H27" s="9">
        <v>17</v>
      </c>
      <c r="I27" s="9">
        <v>12</v>
      </c>
      <c r="J27" s="9">
        <v>0</v>
      </c>
      <c r="K27" s="9">
        <v>2</v>
      </c>
      <c r="L27" s="9">
        <v>0</v>
      </c>
      <c r="M27" s="10">
        <v>0</v>
      </c>
      <c r="N27" s="11">
        <v>1</v>
      </c>
    </row>
    <row r="28" spans="1:14" ht="19.8" x14ac:dyDescent="0.4">
      <c r="A28" s="12" t="s">
        <v>30</v>
      </c>
      <c r="B28" s="7">
        <v>16</v>
      </c>
      <c r="C28" s="7">
        <v>1148</v>
      </c>
      <c r="D28" s="7">
        <v>1338</v>
      </c>
      <c r="E28" s="7">
        <v>1625</v>
      </c>
      <c r="F28" s="7">
        <f t="shared" si="0"/>
        <v>2963</v>
      </c>
      <c r="G28" s="8">
        <v>10</v>
      </c>
      <c r="H28" s="9">
        <v>20</v>
      </c>
      <c r="I28" s="9">
        <v>7</v>
      </c>
      <c r="J28" s="9">
        <v>9</v>
      </c>
      <c r="K28" s="9">
        <v>1</v>
      </c>
      <c r="L28" s="9">
        <v>2</v>
      </c>
      <c r="M28" s="10">
        <v>0</v>
      </c>
      <c r="N28" s="11">
        <v>0</v>
      </c>
    </row>
    <row r="29" spans="1:14" ht="19.8" x14ac:dyDescent="0.4">
      <c r="A29" s="6" t="s">
        <v>31</v>
      </c>
      <c r="B29" s="7">
        <v>13</v>
      </c>
      <c r="C29" s="7">
        <v>776</v>
      </c>
      <c r="D29" s="7">
        <v>836</v>
      </c>
      <c r="E29" s="7">
        <v>992</v>
      </c>
      <c r="F29" s="7">
        <f t="shared" si="0"/>
        <v>1828</v>
      </c>
      <c r="G29" s="8">
        <v>7</v>
      </c>
      <c r="H29" s="9">
        <v>16</v>
      </c>
      <c r="I29" s="9">
        <v>2</v>
      </c>
      <c r="J29" s="9">
        <v>3</v>
      </c>
      <c r="K29" s="9">
        <v>3</v>
      </c>
      <c r="L29" s="9">
        <v>1</v>
      </c>
      <c r="M29" s="10">
        <v>0</v>
      </c>
      <c r="N29" s="11">
        <v>0</v>
      </c>
    </row>
    <row r="30" spans="1:14" ht="19.8" x14ac:dyDescent="0.4">
      <c r="A30" s="12" t="s">
        <v>32</v>
      </c>
      <c r="B30" s="7">
        <v>10</v>
      </c>
      <c r="C30" s="7">
        <v>318</v>
      </c>
      <c r="D30" s="7">
        <v>361</v>
      </c>
      <c r="E30" s="7">
        <v>363</v>
      </c>
      <c r="F30" s="7">
        <f t="shared" si="0"/>
        <v>724</v>
      </c>
      <c r="G30" s="8">
        <v>0</v>
      </c>
      <c r="H30" s="9">
        <v>2</v>
      </c>
      <c r="I30" s="9">
        <v>0</v>
      </c>
      <c r="J30" s="9">
        <v>1</v>
      </c>
      <c r="K30" s="9">
        <v>0</v>
      </c>
      <c r="L30" s="9">
        <v>0</v>
      </c>
      <c r="M30" s="10">
        <v>0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615</v>
      </c>
      <c r="D31" s="7">
        <v>674</v>
      </c>
      <c r="E31" s="7">
        <v>679</v>
      </c>
      <c r="F31" s="7">
        <f t="shared" si="0"/>
        <v>1353</v>
      </c>
      <c r="G31" s="8">
        <v>2</v>
      </c>
      <c r="H31" s="9">
        <v>6</v>
      </c>
      <c r="I31" s="9">
        <v>0</v>
      </c>
      <c r="J31" s="9">
        <v>0</v>
      </c>
      <c r="K31" s="9">
        <v>0</v>
      </c>
      <c r="L31" s="9">
        <v>4</v>
      </c>
      <c r="M31" s="10">
        <v>1</v>
      </c>
      <c r="N31" s="11">
        <v>0</v>
      </c>
    </row>
    <row r="32" spans="1:14" ht="19.8" x14ac:dyDescent="0.4">
      <c r="A32" s="12" t="s">
        <v>34</v>
      </c>
      <c r="B32" s="7">
        <v>25</v>
      </c>
      <c r="C32" s="7">
        <v>1204</v>
      </c>
      <c r="D32" s="7">
        <v>1354</v>
      </c>
      <c r="E32" s="7">
        <v>1483</v>
      </c>
      <c r="F32" s="7">
        <f t="shared" si="0"/>
        <v>2837</v>
      </c>
      <c r="G32" s="8">
        <v>12</v>
      </c>
      <c r="H32" s="9">
        <v>26</v>
      </c>
      <c r="I32" s="9">
        <v>2</v>
      </c>
      <c r="J32" s="9">
        <v>2</v>
      </c>
      <c r="K32" s="9">
        <v>0</v>
      </c>
      <c r="L32" s="9">
        <v>2</v>
      </c>
      <c r="M32" s="10">
        <v>2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733</v>
      </c>
      <c r="D33" s="7">
        <v>756</v>
      </c>
      <c r="E33" s="7">
        <v>851</v>
      </c>
      <c r="F33" s="7">
        <f t="shared" si="0"/>
        <v>1607</v>
      </c>
      <c r="G33" s="8">
        <v>8</v>
      </c>
      <c r="H33" s="9">
        <v>7</v>
      </c>
      <c r="I33" s="9">
        <v>3</v>
      </c>
      <c r="J33" s="9">
        <v>7</v>
      </c>
      <c r="K33" s="9">
        <v>0</v>
      </c>
      <c r="L33" s="9">
        <v>3</v>
      </c>
      <c r="M33" s="10">
        <v>1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1333</v>
      </c>
      <c r="D34" s="7">
        <v>1398</v>
      </c>
      <c r="E34" s="7">
        <v>1486</v>
      </c>
      <c r="F34" s="7">
        <f t="shared" si="0"/>
        <v>2884</v>
      </c>
      <c r="G34" s="8">
        <v>6</v>
      </c>
      <c r="H34" s="9">
        <v>22</v>
      </c>
      <c r="I34" s="9">
        <v>4</v>
      </c>
      <c r="J34" s="9">
        <v>3</v>
      </c>
      <c r="K34" s="9">
        <v>0</v>
      </c>
      <c r="L34" s="9">
        <v>3</v>
      </c>
      <c r="M34" s="10">
        <v>1</v>
      </c>
      <c r="N34" s="11">
        <v>1</v>
      </c>
    </row>
    <row r="35" spans="1:14" ht="19.8" x14ac:dyDescent="0.4">
      <c r="A35" s="6" t="s">
        <v>37</v>
      </c>
      <c r="B35" s="7">
        <v>16</v>
      </c>
      <c r="C35" s="7">
        <v>976</v>
      </c>
      <c r="D35" s="7">
        <v>1079</v>
      </c>
      <c r="E35" s="7">
        <v>1297</v>
      </c>
      <c r="F35" s="7">
        <f t="shared" si="0"/>
        <v>2376</v>
      </c>
      <c r="G35" s="8">
        <v>8</v>
      </c>
      <c r="H35" s="9">
        <v>13</v>
      </c>
      <c r="I35" s="9">
        <v>4</v>
      </c>
      <c r="J35" s="9">
        <v>1</v>
      </c>
      <c r="K35" s="9">
        <v>1</v>
      </c>
      <c r="L35" s="9">
        <v>1</v>
      </c>
      <c r="M35" s="10">
        <v>0</v>
      </c>
      <c r="N35" s="11">
        <v>0</v>
      </c>
    </row>
    <row r="36" spans="1:14" ht="19.8" x14ac:dyDescent="0.4">
      <c r="A36" s="12" t="s">
        <v>38</v>
      </c>
      <c r="B36" s="7">
        <v>24</v>
      </c>
      <c r="C36" s="7">
        <v>1501</v>
      </c>
      <c r="D36" s="7">
        <v>1589</v>
      </c>
      <c r="E36" s="7">
        <v>1936</v>
      </c>
      <c r="F36" s="7">
        <f t="shared" si="0"/>
        <v>3525</v>
      </c>
      <c r="G36" s="8">
        <v>11</v>
      </c>
      <c r="H36" s="9">
        <v>36</v>
      </c>
      <c r="I36" s="9">
        <v>17</v>
      </c>
      <c r="J36" s="9">
        <v>14</v>
      </c>
      <c r="K36" s="9">
        <v>3</v>
      </c>
      <c r="L36" s="9">
        <v>1</v>
      </c>
      <c r="M36" s="10">
        <v>0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1436</v>
      </c>
      <c r="D37" s="7">
        <v>1605</v>
      </c>
      <c r="E37" s="7">
        <v>1984</v>
      </c>
      <c r="F37" s="7">
        <f t="shared" si="0"/>
        <v>3589</v>
      </c>
      <c r="G37" s="8">
        <v>18</v>
      </c>
      <c r="H37" s="9">
        <v>29</v>
      </c>
      <c r="I37" s="9">
        <v>6</v>
      </c>
      <c r="J37" s="9">
        <v>7</v>
      </c>
      <c r="K37" s="9">
        <v>0</v>
      </c>
      <c r="L37" s="9">
        <v>1</v>
      </c>
      <c r="M37" s="10">
        <v>1</v>
      </c>
      <c r="N37" s="11">
        <v>1</v>
      </c>
    </row>
    <row r="38" spans="1:14" ht="19.8" x14ac:dyDescent="0.4">
      <c r="A38" s="12" t="s">
        <v>40</v>
      </c>
      <c r="B38" s="7">
        <v>18</v>
      </c>
      <c r="C38" s="7">
        <v>864</v>
      </c>
      <c r="D38" s="7">
        <v>919</v>
      </c>
      <c r="E38" s="7">
        <v>1043</v>
      </c>
      <c r="F38" s="7">
        <f t="shared" si="0"/>
        <v>1962</v>
      </c>
      <c r="G38" s="8">
        <v>25</v>
      </c>
      <c r="H38" s="9">
        <v>13</v>
      </c>
      <c r="I38" s="9">
        <v>7</v>
      </c>
      <c r="J38" s="9">
        <v>11</v>
      </c>
      <c r="K38" s="9">
        <v>0</v>
      </c>
      <c r="L38" s="9">
        <v>1</v>
      </c>
      <c r="M38" s="10">
        <v>0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1200</v>
      </c>
      <c r="D39" s="7">
        <v>1465</v>
      </c>
      <c r="E39" s="7">
        <v>1704</v>
      </c>
      <c r="F39" s="7">
        <f t="shared" si="0"/>
        <v>3169</v>
      </c>
      <c r="G39" s="8">
        <v>9</v>
      </c>
      <c r="H39" s="9">
        <v>27</v>
      </c>
      <c r="I39" s="9">
        <v>7</v>
      </c>
      <c r="J39" s="9">
        <v>9</v>
      </c>
      <c r="K39" s="9">
        <v>0</v>
      </c>
      <c r="L39" s="9">
        <v>1</v>
      </c>
      <c r="M39" s="10">
        <v>0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1085</v>
      </c>
      <c r="D40" s="7">
        <v>1258</v>
      </c>
      <c r="E40" s="7">
        <v>1373</v>
      </c>
      <c r="F40" s="7">
        <f t="shared" si="0"/>
        <v>2631</v>
      </c>
      <c r="G40" s="8">
        <v>4</v>
      </c>
      <c r="H40" s="9">
        <v>11</v>
      </c>
      <c r="I40" s="9">
        <v>3</v>
      </c>
      <c r="J40" s="9">
        <v>5</v>
      </c>
      <c r="K40" s="9">
        <v>1</v>
      </c>
      <c r="L40" s="9">
        <v>1</v>
      </c>
      <c r="M40" s="10">
        <v>0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1357</v>
      </c>
      <c r="D41" s="7">
        <v>1388</v>
      </c>
      <c r="E41" s="7">
        <v>1594</v>
      </c>
      <c r="F41" s="7">
        <f t="shared" si="0"/>
        <v>2982</v>
      </c>
      <c r="G41" s="8">
        <v>31</v>
      </c>
      <c r="H41" s="9">
        <v>31</v>
      </c>
      <c r="I41" s="9">
        <v>5</v>
      </c>
      <c r="J41" s="9">
        <v>7</v>
      </c>
      <c r="K41" s="9">
        <v>2</v>
      </c>
      <c r="L41" s="9">
        <v>3</v>
      </c>
      <c r="M41" s="10">
        <v>4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720</v>
      </c>
      <c r="D42" s="7">
        <v>831</v>
      </c>
      <c r="E42" s="7">
        <v>925</v>
      </c>
      <c r="F42" s="7">
        <f t="shared" si="0"/>
        <v>1756</v>
      </c>
      <c r="G42" s="8">
        <v>7</v>
      </c>
      <c r="H42" s="9">
        <v>6</v>
      </c>
      <c r="I42" s="9">
        <v>3</v>
      </c>
      <c r="J42" s="9">
        <v>7</v>
      </c>
      <c r="K42" s="9">
        <v>1</v>
      </c>
      <c r="L42" s="9">
        <v>3</v>
      </c>
      <c r="M42" s="10">
        <v>3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629</v>
      </c>
      <c r="D43" s="7">
        <v>767</v>
      </c>
      <c r="E43" s="7">
        <v>720</v>
      </c>
      <c r="F43" s="7">
        <f t="shared" si="0"/>
        <v>1487</v>
      </c>
      <c r="G43" s="8">
        <v>6</v>
      </c>
      <c r="H43" s="9">
        <v>7</v>
      </c>
      <c r="I43" s="9">
        <v>2</v>
      </c>
      <c r="J43" s="9">
        <v>2</v>
      </c>
      <c r="K43" s="9">
        <v>0</v>
      </c>
      <c r="L43" s="9">
        <v>1</v>
      </c>
      <c r="M43" s="10">
        <v>1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753</v>
      </c>
      <c r="D44" s="7">
        <v>870</v>
      </c>
      <c r="E44" s="7">
        <v>837</v>
      </c>
      <c r="F44" s="7">
        <f t="shared" si="0"/>
        <v>1707</v>
      </c>
      <c r="G44" s="8">
        <v>3</v>
      </c>
      <c r="H44" s="9">
        <v>6</v>
      </c>
      <c r="I44" s="9">
        <v>1</v>
      </c>
      <c r="J44" s="9">
        <v>6</v>
      </c>
      <c r="K44" s="9">
        <v>1</v>
      </c>
      <c r="L44" s="9">
        <v>0</v>
      </c>
      <c r="M44" s="10">
        <v>2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1077</v>
      </c>
      <c r="D45" s="7">
        <v>1066</v>
      </c>
      <c r="E45" s="7">
        <v>1199</v>
      </c>
      <c r="F45" s="7">
        <f t="shared" si="0"/>
        <v>2265</v>
      </c>
      <c r="G45" s="8">
        <v>7</v>
      </c>
      <c r="H45" s="9">
        <v>15</v>
      </c>
      <c r="I45" s="9">
        <v>2</v>
      </c>
      <c r="J45" s="9">
        <v>5</v>
      </c>
      <c r="K45" s="9">
        <v>1</v>
      </c>
      <c r="L45" s="9">
        <v>2</v>
      </c>
      <c r="M45" s="10">
        <v>1</v>
      </c>
      <c r="N45" s="11">
        <v>0</v>
      </c>
    </row>
    <row r="46" spans="1:14" ht="19.8" x14ac:dyDescent="0.4">
      <c r="A46" s="12" t="s">
        <v>48</v>
      </c>
      <c r="B46" s="7">
        <v>22</v>
      </c>
      <c r="C46" s="7">
        <v>1862</v>
      </c>
      <c r="D46" s="7">
        <v>1931</v>
      </c>
      <c r="E46" s="7">
        <v>2062</v>
      </c>
      <c r="F46" s="7">
        <f t="shared" si="0"/>
        <v>3993</v>
      </c>
      <c r="G46" s="8">
        <v>17</v>
      </c>
      <c r="H46" s="9">
        <v>33</v>
      </c>
      <c r="I46" s="9">
        <v>4</v>
      </c>
      <c r="J46" s="9">
        <v>11</v>
      </c>
      <c r="K46" s="9">
        <v>1</v>
      </c>
      <c r="L46" s="9">
        <v>4</v>
      </c>
      <c r="M46" s="10">
        <v>2</v>
      </c>
      <c r="N46" s="11">
        <v>0</v>
      </c>
    </row>
    <row r="47" spans="1:14" ht="19.8" x14ac:dyDescent="0.4">
      <c r="A47" s="6" t="s">
        <v>49</v>
      </c>
      <c r="B47" s="7">
        <v>20</v>
      </c>
      <c r="C47" s="7">
        <v>878</v>
      </c>
      <c r="D47" s="7">
        <v>840</v>
      </c>
      <c r="E47" s="7">
        <v>992</v>
      </c>
      <c r="F47" s="7">
        <f t="shared" si="0"/>
        <v>1832</v>
      </c>
      <c r="G47" s="8">
        <v>5</v>
      </c>
      <c r="H47" s="9">
        <v>10</v>
      </c>
      <c r="I47" s="9">
        <v>4</v>
      </c>
      <c r="J47" s="9">
        <v>5</v>
      </c>
      <c r="K47" s="9">
        <v>1</v>
      </c>
      <c r="L47" s="9">
        <v>3</v>
      </c>
      <c r="M47" s="10">
        <v>1</v>
      </c>
      <c r="N47" s="11">
        <v>1</v>
      </c>
    </row>
    <row r="48" spans="1:14" ht="19.8" x14ac:dyDescent="0.4">
      <c r="A48" s="12" t="s">
        <v>50</v>
      </c>
      <c r="B48" s="7">
        <v>11</v>
      </c>
      <c r="C48" s="7">
        <v>854</v>
      </c>
      <c r="D48" s="7">
        <v>955</v>
      </c>
      <c r="E48" s="7">
        <v>1055</v>
      </c>
      <c r="F48" s="7">
        <f t="shared" si="0"/>
        <v>2010</v>
      </c>
      <c r="G48" s="8">
        <v>3</v>
      </c>
      <c r="H48" s="9">
        <v>9</v>
      </c>
      <c r="I48" s="9">
        <v>2</v>
      </c>
      <c r="J48" s="9">
        <v>4</v>
      </c>
      <c r="K48" s="9">
        <v>0</v>
      </c>
      <c r="L48" s="9">
        <v>1</v>
      </c>
      <c r="M48" s="10">
        <v>0</v>
      </c>
      <c r="N48" s="11">
        <v>0</v>
      </c>
    </row>
    <row r="49" spans="1:14" ht="19.8" x14ac:dyDescent="0.4">
      <c r="A49" s="6" t="s">
        <v>51</v>
      </c>
      <c r="B49" s="7">
        <v>30</v>
      </c>
      <c r="C49" s="7">
        <v>1774</v>
      </c>
      <c r="D49" s="7">
        <v>1993</v>
      </c>
      <c r="E49" s="7">
        <v>2169</v>
      </c>
      <c r="F49" s="7">
        <f t="shared" si="0"/>
        <v>4162</v>
      </c>
      <c r="G49" s="8">
        <v>15</v>
      </c>
      <c r="H49" s="9">
        <v>32</v>
      </c>
      <c r="I49" s="9">
        <v>4</v>
      </c>
      <c r="J49" s="9">
        <v>5</v>
      </c>
      <c r="K49" s="9">
        <v>1</v>
      </c>
      <c r="L49" s="9">
        <v>3</v>
      </c>
      <c r="M49" s="10">
        <v>3</v>
      </c>
      <c r="N49" s="11">
        <v>1</v>
      </c>
    </row>
    <row r="50" spans="1:14" ht="19.8" x14ac:dyDescent="0.4">
      <c r="A50" s="12" t="s">
        <v>52</v>
      </c>
      <c r="B50" s="7">
        <v>20</v>
      </c>
      <c r="C50" s="7">
        <v>853</v>
      </c>
      <c r="D50" s="7">
        <v>919</v>
      </c>
      <c r="E50" s="7">
        <v>1049</v>
      </c>
      <c r="F50" s="7">
        <f t="shared" si="0"/>
        <v>1968</v>
      </c>
      <c r="G50" s="8">
        <v>15</v>
      </c>
      <c r="H50" s="9">
        <v>19</v>
      </c>
      <c r="I50" s="9">
        <v>0</v>
      </c>
      <c r="J50" s="9">
        <v>5</v>
      </c>
      <c r="K50" s="9">
        <v>1</v>
      </c>
      <c r="L50" s="9">
        <v>1</v>
      </c>
      <c r="M50" s="10">
        <v>0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781</v>
      </c>
      <c r="D51" s="7">
        <v>792</v>
      </c>
      <c r="E51" s="7">
        <v>856</v>
      </c>
      <c r="F51" s="7">
        <f t="shared" si="0"/>
        <v>1648</v>
      </c>
      <c r="G51" s="8">
        <v>9</v>
      </c>
      <c r="H51" s="9">
        <v>11</v>
      </c>
      <c r="I51" s="9">
        <v>3</v>
      </c>
      <c r="J51" s="9">
        <v>1</v>
      </c>
      <c r="K51" s="9">
        <v>1</v>
      </c>
      <c r="L51" s="9">
        <v>1</v>
      </c>
      <c r="M51" s="10">
        <v>1</v>
      </c>
      <c r="N51" s="11">
        <v>0</v>
      </c>
    </row>
    <row r="52" spans="1:14" ht="19.8" x14ac:dyDescent="0.4">
      <c r="A52" s="12" t="s">
        <v>54</v>
      </c>
      <c r="B52" s="7">
        <v>15</v>
      </c>
      <c r="C52" s="7">
        <v>638</v>
      </c>
      <c r="D52" s="7">
        <v>693</v>
      </c>
      <c r="E52" s="7">
        <v>781</v>
      </c>
      <c r="F52" s="7">
        <f t="shared" si="0"/>
        <v>1474</v>
      </c>
      <c r="G52" s="8">
        <v>3</v>
      </c>
      <c r="H52" s="9">
        <v>11</v>
      </c>
      <c r="I52" s="9">
        <v>3</v>
      </c>
      <c r="J52" s="9">
        <v>4</v>
      </c>
      <c r="K52" s="9">
        <v>0</v>
      </c>
      <c r="L52" s="9">
        <v>1</v>
      </c>
      <c r="M52" s="10">
        <v>0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1289</v>
      </c>
      <c r="D53" s="7">
        <v>1396</v>
      </c>
      <c r="E53" s="7">
        <v>1457</v>
      </c>
      <c r="F53" s="7">
        <f t="shared" si="0"/>
        <v>2853</v>
      </c>
      <c r="G53" s="8">
        <v>37</v>
      </c>
      <c r="H53" s="9">
        <v>23</v>
      </c>
      <c r="I53" s="9">
        <v>11</v>
      </c>
      <c r="J53" s="9">
        <v>10</v>
      </c>
      <c r="K53" s="9">
        <v>1</v>
      </c>
      <c r="L53" s="9">
        <v>2</v>
      </c>
      <c r="M53" s="10">
        <v>3</v>
      </c>
      <c r="N53" s="11">
        <v>1</v>
      </c>
    </row>
    <row r="54" spans="1:14" ht="19.8" x14ac:dyDescent="0.4">
      <c r="A54" s="12" t="s">
        <v>56</v>
      </c>
      <c r="B54" s="7">
        <v>12</v>
      </c>
      <c r="C54" s="7">
        <v>564</v>
      </c>
      <c r="D54" s="7">
        <v>665</v>
      </c>
      <c r="E54" s="7">
        <v>660</v>
      </c>
      <c r="F54" s="7">
        <f t="shared" si="0"/>
        <v>1325</v>
      </c>
      <c r="G54" s="8">
        <v>9</v>
      </c>
      <c r="H54" s="9">
        <v>11</v>
      </c>
      <c r="I54" s="9">
        <v>7</v>
      </c>
      <c r="J54" s="9">
        <v>1</v>
      </c>
      <c r="K54" s="9">
        <v>0</v>
      </c>
      <c r="L54" s="9">
        <v>3</v>
      </c>
      <c r="M54" s="10">
        <v>2</v>
      </c>
      <c r="N54" s="11">
        <v>0</v>
      </c>
    </row>
    <row r="55" spans="1:14" ht="19.8" x14ac:dyDescent="0.4">
      <c r="A55" s="6" t="s">
        <v>57</v>
      </c>
      <c r="B55" s="7">
        <v>14</v>
      </c>
      <c r="C55" s="7">
        <v>472</v>
      </c>
      <c r="D55" s="7">
        <v>532</v>
      </c>
      <c r="E55" s="7">
        <v>562</v>
      </c>
      <c r="F55" s="7">
        <f t="shared" si="0"/>
        <v>1094</v>
      </c>
      <c r="G55" s="8">
        <v>5</v>
      </c>
      <c r="H55" s="9">
        <v>5</v>
      </c>
      <c r="I55" s="9">
        <v>0</v>
      </c>
      <c r="J55" s="9">
        <v>0</v>
      </c>
      <c r="K55" s="9">
        <v>0</v>
      </c>
      <c r="L55" s="9">
        <v>2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847</v>
      </c>
      <c r="D56" s="7">
        <v>975</v>
      </c>
      <c r="E56" s="7">
        <v>980</v>
      </c>
      <c r="F56" s="7">
        <f t="shared" si="0"/>
        <v>1955</v>
      </c>
      <c r="G56" s="8">
        <v>0</v>
      </c>
      <c r="H56" s="9">
        <v>6</v>
      </c>
      <c r="I56" s="9">
        <v>1</v>
      </c>
      <c r="J56" s="9">
        <v>3</v>
      </c>
      <c r="K56" s="9">
        <v>0</v>
      </c>
      <c r="L56" s="9">
        <v>1</v>
      </c>
      <c r="M56" s="10">
        <v>1</v>
      </c>
      <c r="N56" s="11">
        <v>0</v>
      </c>
    </row>
    <row r="57" spans="1:14" ht="19.8" x14ac:dyDescent="0.4">
      <c r="A57" s="6" t="s">
        <v>59</v>
      </c>
      <c r="B57" s="7">
        <v>22</v>
      </c>
      <c r="C57" s="7">
        <v>906</v>
      </c>
      <c r="D57" s="7">
        <v>1060</v>
      </c>
      <c r="E57" s="7">
        <v>1089</v>
      </c>
      <c r="F57" s="7">
        <f t="shared" si="0"/>
        <v>2149</v>
      </c>
      <c r="G57" s="8">
        <v>5</v>
      </c>
      <c r="H57" s="9">
        <v>9</v>
      </c>
      <c r="I57" s="9">
        <v>5</v>
      </c>
      <c r="J57" s="9">
        <v>3</v>
      </c>
      <c r="K57" s="9">
        <v>1</v>
      </c>
      <c r="L57" s="9">
        <v>2</v>
      </c>
      <c r="M57" s="10">
        <v>0</v>
      </c>
      <c r="N57" s="11">
        <v>1</v>
      </c>
    </row>
    <row r="58" spans="1:14" ht="19.8" x14ac:dyDescent="0.4">
      <c r="A58" s="12" t="s">
        <v>60</v>
      </c>
      <c r="B58" s="7">
        <v>27</v>
      </c>
      <c r="C58" s="7">
        <v>1194</v>
      </c>
      <c r="D58" s="7">
        <v>1389</v>
      </c>
      <c r="E58" s="7">
        <v>1387</v>
      </c>
      <c r="F58" s="7">
        <f t="shared" si="0"/>
        <v>2776</v>
      </c>
      <c r="G58" s="8">
        <v>15</v>
      </c>
      <c r="H58" s="9">
        <v>12</v>
      </c>
      <c r="I58" s="9">
        <v>4</v>
      </c>
      <c r="J58" s="9">
        <v>1</v>
      </c>
      <c r="K58" s="9">
        <v>0</v>
      </c>
      <c r="L58" s="9">
        <v>1</v>
      </c>
      <c r="M58" s="10">
        <v>1</v>
      </c>
      <c r="N58" s="11">
        <v>0</v>
      </c>
    </row>
    <row r="59" spans="1:14" ht="19.8" x14ac:dyDescent="0.4">
      <c r="A59" s="6" t="s">
        <v>61</v>
      </c>
      <c r="B59" s="7">
        <v>35</v>
      </c>
      <c r="C59" s="7">
        <v>1152</v>
      </c>
      <c r="D59" s="7">
        <v>1418</v>
      </c>
      <c r="E59" s="7">
        <v>1372</v>
      </c>
      <c r="F59" s="7">
        <f t="shared" si="0"/>
        <v>2790</v>
      </c>
      <c r="G59" s="8">
        <v>8</v>
      </c>
      <c r="H59" s="9">
        <v>8</v>
      </c>
      <c r="I59" s="9">
        <v>5</v>
      </c>
      <c r="J59" s="9">
        <v>6</v>
      </c>
      <c r="K59" s="9">
        <v>0</v>
      </c>
      <c r="L59" s="9">
        <v>1</v>
      </c>
      <c r="M59" s="10">
        <v>1</v>
      </c>
      <c r="N59" s="11">
        <v>1</v>
      </c>
    </row>
    <row r="60" spans="1:14" ht="19.8" x14ac:dyDescent="0.4">
      <c r="A60" s="12" t="s">
        <v>62</v>
      </c>
      <c r="B60" s="7">
        <v>15</v>
      </c>
      <c r="C60" s="7">
        <v>1159</v>
      </c>
      <c r="D60" s="7">
        <v>1321</v>
      </c>
      <c r="E60" s="7">
        <v>1467</v>
      </c>
      <c r="F60" s="7">
        <f t="shared" si="0"/>
        <v>2788</v>
      </c>
      <c r="G60" s="8">
        <v>5</v>
      </c>
      <c r="H60" s="9">
        <v>11</v>
      </c>
      <c r="I60" s="9">
        <v>8</v>
      </c>
      <c r="J60" s="9">
        <v>1</v>
      </c>
      <c r="K60" s="9">
        <v>2</v>
      </c>
      <c r="L60" s="9">
        <v>0</v>
      </c>
      <c r="M60" s="10">
        <v>1</v>
      </c>
      <c r="N60" s="11">
        <v>1</v>
      </c>
    </row>
    <row r="61" spans="1:14" ht="19.8" x14ac:dyDescent="0.4">
      <c r="A61" s="6" t="s">
        <v>63</v>
      </c>
      <c r="B61" s="7">
        <v>16</v>
      </c>
      <c r="C61" s="7">
        <v>876</v>
      </c>
      <c r="D61" s="7">
        <v>929</v>
      </c>
      <c r="E61" s="7">
        <v>989</v>
      </c>
      <c r="F61" s="7">
        <f t="shared" si="0"/>
        <v>1918</v>
      </c>
      <c r="G61" s="8">
        <v>17</v>
      </c>
      <c r="H61" s="9">
        <v>6</v>
      </c>
      <c r="I61" s="9">
        <v>6</v>
      </c>
      <c r="J61" s="9">
        <v>3</v>
      </c>
      <c r="K61" s="9">
        <v>0</v>
      </c>
      <c r="L61" s="9">
        <v>1</v>
      </c>
      <c r="M61" s="10">
        <v>0</v>
      </c>
      <c r="N61" s="11">
        <v>1</v>
      </c>
    </row>
    <row r="62" spans="1:14" ht="19.8" x14ac:dyDescent="0.4">
      <c r="A62" s="12" t="s">
        <v>64</v>
      </c>
      <c r="B62" s="7">
        <v>16</v>
      </c>
      <c r="C62" s="7">
        <v>1028</v>
      </c>
      <c r="D62" s="7">
        <v>1106</v>
      </c>
      <c r="E62" s="7">
        <v>1125</v>
      </c>
      <c r="F62" s="7">
        <f t="shared" si="0"/>
        <v>2231</v>
      </c>
      <c r="G62" s="8">
        <v>1</v>
      </c>
      <c r="H62" s="9">
        <v>15</v>
      </c>
      <c r="I62" s="9">
        <v>6</v>
      </c>
      <c r="J62" s="9">
        <v>1</v>
      </c>
      <c r="K62" s="9">
        <v>0</v>
      </c>
      <c r="L62" s="9">
        <v>3</v>
      </c>
      <c r="M62" s="10">
        <v>0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1272</v>
      </c>
      <c r="D63" s="7">
        <v>1190</v>
      </c>
      <c r="E63" s="7">
        <v>1350</v>
      </c>
      <c r="F63" s="7">
        <f t="shared" si="0"/>
        <v>2540</v>
      </c>
      <c r="G63" s="8">
        <v>11</v>
      </c>
      <c r="H63" s="9">
        <v>10</v>
      </c>
      <c r="I63" s="9">
        <v>4</v>
      </c>
      <c r="J63" s="9">
        <v>5</v>
      </c>
      <c r="K63" s="9">
        <v>1</v>
      </c>
      <c r="L63" s="9">
        <v>1</v>
      </c>
      <c r="M63" s="10">
        <v>0</v>
      </c>
      <c r="N63" s="11">
        <v>0</v>
      </c>
    </row>
    <row r="64" spans="1:14" ht="19.8" x14ac:dyDescent="0.4">
      <c r="A64" s="12" t="s">
        <v>66</v>
      </c>
      <c r="B64" s="7">
        <v>21</v>
      </c>
      <c r="C64" s="7">
        <v>1359</v>
      </c>
      <c r="D64" s="7">
        <v>1350</v>
      </c>
      <c r="E64" s="7">
        <v>1509</v>
      </c>
      <c r="F64" s="7">
        <f t="shared" si="0"/>
        <v>2859</v>
      </c>
      <c r="G64" s="8">
        <v>10</v>
      </c>
      <c r="H64" s="9">
        <v>11</v>
      </c>
      <c r="I64" s="9">
        <v>2</v>
      </c>
      <c r="J64" s="9">
        <v>7</v>
      </c>
      <c r="K64" s="9">
        <v>2</v>
      </c>
      <c r="L64" s="9">
        <v>0</v>
      </c>
      <c r="M64" s="10">
        <v>1</v>
      </c>
      <c r="N64" s="11">
        <v>2</v>
      </c>
    </row>
    <row r="65" spans="1:15" ht="19.8" x14ac:dyDescent="0.4">
      <c r="A65" s="6" t="s">
        <v>67</v>
      </c>
      <c r="B65" s="7">
        <v>25</v>
      </c>
      <c r="C65" s="7">
        <v>2493</v>
      </c>
      <c r="D65" s="7">
        <v>2494</v>
      </c>
      <c r="E65" s="7">
        <v>2909</v>
      </c>
      <c r="F65" s="7">
        <f t="shared" si="0"/>
        <v>5403</v>
      </c>
      <c r="G65" s="8">
        <v>13</v>
      </c>
      <c r="H65" s="9">
        <v>45</v>
      </c>
      <c r="I65" s="9">
        <v>15</v>
      </c>
      <c r="J65" s="9">
        <v>10</v>
      </c>
      <c r="K65" s="9">
        <v>1</v>
      </c>
      <c r="L65" s="9">
        <v>4</v>
      </c>
      <c r="M65" s="10">
        <v>6</v>
      </c>
      <c r="N65" s="11">
        <v>0</v>
      </c>
    </row>
    <row r="66" spans="1:15" ht="19.8" x14ac:dyDescent="0.4">
      <c r="A66" s="12" t="s">
        <v>68</v>
      </c>
      <c r="B66" s="7">
        <v>31</v>
      </c>
      <c r="C66" s="7">
        <v>1746</v>
      </c>
      <c r="D66" s="7">
        <v>1833</v>
      </c>
      <c r="E66" s="7">
        <v>1952</v>
      </c>
      <c r="F66" s="7">
        <f t="shared" si="0"/>
        <v>3785</v>
      </c>
      <c r="G66" s="8">
        <v>13</v>
      </c>
      <c r="H66" s="9">
        <v>26</v>
      </c>
      <c r="I66" s="9">
        <v>8</v>
      </c>
      <c r="J66" s="9">
        <v>4</v>
      </c>
      <c r="K66" s="9">
        <v>0</v>
      </c>
      <c r="L66" s="9">
        <v>6</v>
      </c>
      <c r="M66" s="10">
        <v>1</v>
      </c>
      <c r="N66" s="11">
        <v>1</v>
      </c>
    </row>
    <row r="67" spans="1:15" ht="19.8" x14ac:dyDescent="0.4">
      <c r="A67" s="6" t="s">
        <v>69</v>
      </c>
      <c r="B67" s="7">
        <v>26</v>
      </c>
      <c r="C67" s="7">
        <v>1679</v>
      </c>
      <c r="D67" s="7">
        <v>1785</v>
      </c>
      <c r="E67" s="7">
        <v>1931</v>
      </c>
      <c r="F67" s="7">
        <f t="shared" si="0"/>
        <v>3716</v>
      </c>
      <c r="G67" s="8">
        <v>7</v>
      </c>
      <c r="H67" s="9">
        <v>29</v>
      </c>
      <c r="I67" s="9">
        <v>6</v>
      </c>
      <c r="J67" s="9">
        <v>2</v>
      </c>
      <c r="K67" s="9">
        <v>1</v>
      </c>
      <c r="L67" s="9">
        <v>4</v>
      </c>
      <c r="M67" s="10">
        <v>2</v>
      </c>
      <c r="N67" s="11">
        <v>0</v>
      </c>
    </row>
    <row r="68" spans="1:15" ht="19.8" x14ac:dyDescent="0.4">
      <c r="A68" s="12" t="s">
        <v>70</v>
      </c>
      <c r="B68" s="7">
        <v>25</v>
      </c>
      <c r="C68" s="7">
        <v>1886</v>
      </c>
      <c r="D68" s="7">
        <v>2074</v>
      </c>
      <c r="E68" s="7">
        <v>2378</v>
      </c>
      <c r="F68" s="7">
        <f t="shared" si="0"/>
        <v>4452</v>
      </c>
      <c r="G68" s="8">
        <v>18</v>
      </c>
      <c r="H68" s="9">
        <v>31</v>
      </c>
      <c r="I68" s="9">
        <v>11</v>
      </c>
      <c r="J68" s="9">
        <v>15</v>
      </c>
      <c r="K68" s="9">
        <v>1</v>
      </c>
      <c r="L68" s="9">
        <v>0</v>
      </c>
      <c r="M68" s="10">
        <v>1</v>
      </c>
      <c r="N68" s="11">
        <v>1</v>
      </c>
    </row>
    <row r="69" spans="1:15" ht="19.8" x14ac:dyDescent="0.4">
      <c r="A69" s="6" t="s">
        <v>71</v>
      </c>
      <c r="B69" s="7">
        <v>15</v>
      </c>
      <c r="C69" s="7">
        <v>1071</v>
      </c>
      <c r="D69" s="7">
        <v>1372</v>
      </c>
      <c r="E69" s="7">
        <v>1298</v>
      </c>
      <c r="F69" s="7">
        <f t="shared" si="0"/>
        <v>2670</v>
      </c>
      <c r="G69" s="8">
        <v>12</v>
      </c>
      <c r="H69" s="9">
        <v>28</v>
      </c>
      <c r="I69" s="9">
        <v>1</v>
      </c>
      <c r="J69" s="9">
        <v>2</v>
      </c>
      <c r="K69" s="9">
        <v>3</v>
      </c>
      <c r="L69" s="9">
        <v>0</v>
      </c>
      <c r="M69" s="10">
        <v>3</v>
      </c>
      <c r="N69" s="11">
        <v>0</v>
      </c>
    </row>
    <row r="70" spans="1:15" ht="19.8" x14ac:dyDescent="0.4">
      <c r="A70" s="12" t="s">
        <v>72</v>
      </c>
      <c r="B70" s="7">
        <v>15</v>
      </c>
      <c r="C70" s="7">
        <v>1136</v>
      </c>
      <c r="D70" s="7">
        <v>1267</v>
      </c>
      <c r="E70" s="7">
        <v>1373</v>
      </c>
      <c r="F70" s="7">
        <f>SUM(D70:E70)</f>
        <v>2640</v>
      </c>
      <c r="G70" s="8">
        <v>3</v>
      </c>
      <c r="H70" s="9">
        <v>15</v>
      </c>
      <c r="I70" s="9">
        <v>1</v>
      </c>
      <c r="J70" s="9">
        <v>8</v>
      </c>
      <c r="K70" s="9">
        <v>1</v>
      </c>
      <c r="L70" s="9">
        <v>3</v>
      </c>
      <c r="M70" s="10">
        <v>1</v>
      </c>
      <c r="N70" s="11">
        <v>1</v>
      </c>
    </row>
    <row r="71" spans="1:15" ht="19.8" x14ac:dyDescent="0.4">
      <c r="A71" s="6" t="s">
        <v>73</v>
      </c>
      <c r="B71" s="7">
        <v>23</v>
      </c>
      <c r="C71" s="7">
        <v>1610</v>
      </c>
      <c r="D71" s="7">
        <v>1901</v>
      </c>
      <c r="E71" s="7">
        <v>2099</v>
      </c>
      <c r="F71" s="7">
        <f>SUM(D71:E71)</f>
        <v>4000</v>
      </c>
      <c r="G71" s="8">
        <v>5</v>
      </c>
      <c r="H71" s="9">
        <v>23</v>
      </c>
      <c r="I71" s="9">
        <v>4</v>
      </c>
      <c r="J71" s="9">
        <v>5</v>
      </c>
      <c r="K71" s="9">
        <v>0</v>
      </c>
      <c r="L71" s="9">
        <v>1</v>
      </c>
      <c r="M71" s="10">
        <v>2</v>
      </c>
      <c r="N71" s="11">
        <v>1</v>
      </c>
      <c r="O71" s="59"/>
    </row>
    <row r="72" spans="1:15" ht="19.8" x14ac:dyDescent="0.4">
      <c r="A72" s="12" t="s">
        <v>74</v>
      </c>
      <c r="B72" s="7">
        <v>12</v>
      </c>
      <c r="C72" s="7">
        <v>821</v>
      </c>
      <c r="D72" s="7">
        <v>1083</v>
      </c>
      <c r="E72" s="7">
        <v>1064</v>
      </c>
      <c r="F72" s="7">
        <f>SUM(D72:E72)</f>
        <v>2147</v>
      </c>
      <c r="G72" s="8">
        <v>5</v>
      </c>
      <c r="H72" s="9">
        <v>6</v>
      </c>
      <c r="I72" s="9">
        <v>1</v>
      </c>
      <c r="J72" s="9">
        <v>1</v>
      </c>
      <c r="K72" s="9">
        <v>1</v>
      </c>
      <c r="L72" s="9">
        <v>3</v>
      </c>
      <c r="M72" s="10">
        <v>3</v>
      </c>
      <c r="N72" s="11">
        <v>0</v>
      </c>
    </row>
    <row r="73" spans="1:15" ht="19.8" x14ac:dyDescent="0.4">
      <c r="A73" s="6" t="s">
        <v>75</v>
      </c>
      <c r="B73" s="7">
        <v>19</v>
      </c>
      <c r="C73" s="7">
        <v>935</v>
      </c>
      <c r="D73" s="7">
        <v>983</v>
      </c>
      <c r="E73" s="7">
        <v>1032</v>
      </c>
      <c r="F73" s="7">
        <f>SUM(D73:E73)</f>
        <v>2015</v>
      </c>
      <c r="G73" s="8">
        <v>2</v>
      </c>
      <c r="H73" s="9">
        <v>18</v>
      </c>
      <c r="I73" s="9">
        <v>0</v>
      </c>
      <c r="J73" s="9">
        <v>0</v>
      </c>
      <c r="K73" s="9">
        <v>0</v>
      </c>
      <c r="L73" s="9">
        <v>1</v>
      </c>
      <c r="M73" s="10">
        <v>1</v>
      </c>
      <c r="N73" s="11">
        <v>0</v>
      </c>
    </row>
    <row r="74" spans="1:15" ht="19.8" x14ac:dyDescent="0.4">
      <c r="A74" s="12" t="s">
        <v>76</v>
      </c>
      <c r="B74" s="7">
        <f>SUM(B5:B73)</f>
        <v>1240</v>
      </c>
      <c r="C74" s="7">
        <f t="shared" ref="C74:J74" si="1">SUM(C5:C73)</f>
        <v>72917</v>
      </c>
      <c r="D74" s="7">
        <f t="shared" si="1"/>
        <v>77537</v>
      </c>
      <c r="E74" s="7">
        <f t="shared" si="1"/>
        <v>84819</v>
      </c>
      <c r="F74" s="7">
        <f t="shared" si="1"/>
        <v>162356</v>
      </c>
      <c r="G74" s="7">
        <f t="shared" si="1"/>
        <v>642</v>
      </c>
      <c r="H74" s="7">
        <f t="shared" si="1"/>
        <v>1142</v>
      </c>
      <c r="I74" s="7">
        <f t="shared" si="1"/>
        <v>308</v>
      </c>
      <c r="J74" s="7">
        <f t="shared" si="1"/>
        <v>308</v>
      </c>
      <c r="K74" s="7">
        <f>SUM(K5:K73)</f>
        <v>50</v>
      </c>
      <c r="L74" s="7">
        <f>SUM(L5:L73)</f>
        <v>120</v>
      </c>
      <c r="M74" s="13">
        <f>SUM(M5:M73)</f>
        <v>79</v>
      </c>
      <c r="N74" s="14">
        <f>SUM(N5:N73)</f>
        <v>23</v>
      </c>
    </row>
    <row r="75" spans="1:15" s="18" customFormat="1" ht="26.25" customHeight="1" x14ac:dyDescent="0.3">
      <c r="A75" s="95" t="s">
        <v>77</v>
      </c>
      <c r="B75" s="96"/>
      <c r="C75" s="15">
        <f>C74</f>
        <v>72917</v>
      </c>
      <c r="D75" s="15" t="s">
        <v>78</v>
      </c>
      <c r="E75" s="15" t="s">
        <v>79</v>
      </c>
      <c r="F75" s="15"/>
      <c r="G75" s="15">
        <f>F74</f>
        <v>162356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5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2493</v>
      </c>
      <c r="F76" s="22">
        <f>MAX(F5:F73)</f>
        <v>5403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5" s="27" customFormat="1" ht="26.25" customHeight="1" x14ac:dyDescent="0.4">
      <c r="A77" s="95" t="s">
        <v>84</v>
      </c>
      <c r="B77" s="96"/>
      <c r="C77" s="69" t="str">
        <f ca="1">INDIRECT(H77,TRUE)</f>
        <v>城西</v>
      </c>
      <c r="D77" s="70" t="s">
        <v>83</v>
      </c>
      <c r="E77" s="30">
        <f>MIN(C5:C73)</f>
        <v>250</v>
      </c>
      <c r="F77" s="31">
        <f>MIN(F5:F73)</f>
        <v>557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5" s="36" customFormat="1" ht="19.5" customHeight="1" x14ac:dyDescent="0.4">
      <c r="A78" s="97" t="s">
        <v>86</v>
      </c>
      <c r="B78" s="98"/>
      <c r="C78" s="101">
        <f>SUM(G78:G79)</f>
        <v>768</v>
      </c>
      <c r="D78" s="103" t="s">
        <v>80</v>
      </c>
      <c r="E78" s="32" t="s">
        <v>87</v>
      </c>
      <c r="F78" s="32"/>
      <c r="G78" s="32">
        <v>390</v>
      </c>
      <c r="H78" s="32" t="s">
        <v>80</v>
      </c>
      <c r="I78" s="32"/>
      <c r="J78" s="32"/>
      <c r="K78" s="33"/>
      <c r="L78" s="33"/>
      <c r="M78" s="34"/>
      <c r="N78" s="35"/>
    </row>
    <row r="79" spans="1:15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378</v>
      </c>
      <c r="H79" s="37" t="s">
        <v>80</v>
      </c>
      <c r="I79" s="37"/>
      <c r="J79" s="37"/>
      <c r="K79" s="38"/>
      <c r="L79" s="38"/>
      <c r="M79" s="39"/>
      <c r="N79" s="40"/>
    </row>
    <row r="80" spans="1:15" s="42" customFormat="1" ht="50.25" customHeight="1" x14ac:dyDescent="0.4">
      <c r="A80" s="95" t="s">
        <v>90</v>
      </c>
      <c r="B80" s="96"/>
      <c r="C80" s="15">
        <f>K74</f>
        <v>50</v>
      </c>
      <c r="D80" s="15" t="s">
        <v>80</v>
      </c>
      <c r="E80" s="108" t="s">
        <v>119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120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93</v>
      </c>
      <c r="B82" s="96"/>
      <c r="C82" s="15">
        <f>M74</f>
        <v>79</v>
      </c>
      <c r="D82" s="15" t="s">
        <v>94</v>
      </c>
      <c r="E82" s="15" t="s">
        <v>125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23</v>
      </c>
      <c r="D83" s="15" t="s">
        <v>94</v>
      </c>
      <c r="E83" s="15" t="s">
        <v>126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642</v>
      </c>
      <c r="D84" s="50" t="s">
        <v>80</v>
      </c>
      <c r="E84" s="15" t="s">
        <v>134</v>
      </c>
      <c r="F84" s="15"/>
      <c r="G84" s="15">
        <f>H74</f>
        <v>1142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>本月戶數減少</v>
      </c>
      <c r="B85" s="93"/>
      <c r="C85" s="51">
        <f>C74-'11104'!C74</f>
        <v>-97</v>
      </c>
      <c r="D85" s="71" t="str">
        <f>IF(E85&gt;0,"男增加","男減少")</f>
        <v>男減少</v>
      </c>
      <c r="E85" s="53">
        <f>D74-'11104'!D74</f>
        <v>-258</v>
      </c>
      <c r="F85" s="54" t="str">
        <f>IF(G85&gt;0,"女增加","女減少")</f>
        <v>女減少</v>
      </c>
      <c r="G85" s="53">
        <f>E74-'11104'!E74</f>
        <v>-312</v>
      </c>
      <c r="H85" s="55"/>
      <c r="I85" s="93" t="str">
        <f>IF(K85&gt;0,"總人口數增加","總人口數減少")</f>
        <v>總人口數減少</v>
      </c>
      <c r="J85" s="93"/>
      <c r="K85" s="53">
        <f>F74-'11104'!F74</f>
        <v>-570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19" zoomScaleNormal="119" workbookViewId="0">
      <pane ySplit="4" topLeftCell="A82" activePane="bottomLeft" state="frozen"/>
      <selection pane="bottomLeft" activeCell="F81" sqref="F81"/>
    </sheetView>
  </sheetViews>
  <sheetFormatPr defaultRowHeight="16.2" x14ac:dyDescent="0.3"/>
  <cols>
    <col min="1" max="1" width="9.6640625" style="5" customWidth="1"/>
    <col min="2" max="2" width="12.2187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5" ht="44.25" customHeight="1" x14ac:dyDescent="0.3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5" ht="28.5" customHeigh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117" t="s">
        <v>121</v>
      </c>
      <c r="L2" s="117"/>
      <c r="M2" s="117"/>
      <c r="N2" s="118"/>
    </row>
    <row r="3" spans="1:15" ht="19.8" customHeight="1" x14ac:dyDescent="0.4">
      <c r="A3" s="119" t="s">
        <v>0</v>
      </c>
      <c r="B3" s="111" t="s">
        <v>1</v>
      </c>
      <c r="C3" s="111" t="s">
        <v>2</v>
      </c>
      <c r="D3" s="120" t="s">
        <v>3</v>
      </c>
      <c r="E3" s="121"/>
      <c r="F3" s="121"/>
      <c r="G3" s="110" t="s">
        <v>101</v>
      </c>
      <c r="H3" s="110" t="s">
        <v>102</v>
      </c>
      <c r="I3" s="110" t="s">
        <v>106</v>
      </c>
      <c r="J3" s="110" t="s">
        <v>103</v>
      </c>
      <c r="K3" s="110" t="s">
        <v>104</v>
      </c>
      <c r="L3" s="110" t="s">
        <v>105</v>
      </c>
      <c r="M3" s="112" t="s">
        <v>99</v>
      </c>
      <c r="N3" s="113" t="s">
        <v>100</v>
      </c>
    </row>
    <row r="4" spans="1:15" s="5" customFormat="1" ht="19.8" x14ac:dyDescent="0.4">
      <c r="A4" s="119"/>
      <c r="B4" s="111"/>
      <c r="C4" s="111"/>
      <c r="D4" s="4" t="s">
        <v>4</v>
      </c>
      <c r="E4" s="4" t="s">
        <v>5</v>
      </c>
      <c r="F4" s="4" t="s">
        <v>6</v>
      </c>
      <c r="G4" s="111"/>
      <c r="H4" s="111"/>
      <c r="I4" s="111"/>
      <c r="J4" s="111"/>
      <c r="K4" s="111"/>
      <c r="L4" s="111"/>
      <c r="M4" s="112"/>
      <c r="N4" s="113"/>
    </row>
    <row r="5" spans="1:15" ht="19.8" x14ac:dyDescent="0.4">
      <c r="A5" s="6" t="s">
        <v>7</v>
      </c>
      <c r="B5" s="7">
        <v>6</v>
      </c>
      <c r="C5" s="7">
        <v>359</v>
      </c>
      <c r="D5" s="7">
        <v>340</v>
      </c>
      <c r="E5" s="7">
        <v>387</v>
      </c>
      <c r="F5" s="7">
        <f>SUM(D5:E5)</f>
        <v>727</v>
      </c>
      <c r="G5" s="8">
        <v>4</v>
      </c>
      <c r="H5" s="9">
        <v>11</v>
      </c>
      <c r="I5" s="9">
        <v>0</v>
      </c>
      <c r="J5" s="9">
        <v>0</v>
      </c>
      <c r="K5" s="9">
        <v>0</v>
      </c>
      <c r="L5" s="9">
        <v>0</v>
      </c>
      <c r="M5" s="10">
        <v>0</v>
      </c>
      <c r="N5" s="11">
        <v>0</v>
      </c>
    </row>
    <row r="6" spans="1:15" ht="19.8" x14ac:dyDescent="0.4">
      <c r="A6" s="12" t="s">
        <v>8</v>
      </c>
      <c r="B6" s="7">
        <v>14</v>
      </c>
      <c r="C6" s="7">
        <v>830</v>
      </c>
      <c r="D6" s="7">
        <v>725</v>
      </c>
      <c r="E6" s="7">
        <v>847</v>
      </c>
      <c r="F6" s="7">
        <f t="shared" ref="F6:F69" si="0">SUM(D6:E6)</f>
        <v>1572</v>
      </c>
      <c r="G6" s="8">
        <v>3</v>
      </c>
      <c r="H6" s="9">
        <v>29</v>
      </c>
      <c r="I6" s="9">
        <v>1</v>
      </c>
      <c r="J6" s="9">
        <v>2</v>
      </c>
      <c r="K6" s="9">
        <v>0</v>
      </c>
      <c r="L6" s="9">
        <v>1</v>
      </c>
      <c r="M6" s="10">
        <v>0</v>
      </c>
      <c r="N6" s="11">
        <v>0</v>
      </c>
    </row>
    <row r="7" spans="1:15" ht="19.8" x14ac:dyDescent="0.4">
      <c r="A7" s="6" t="s">
        <v>9</v>
      </c>
      <c r="B7" s="7">
        <v>13</v>
      </c>
      <c r="C7" s="7">
        <v>569</v>
      </c>
      <c r="D7" s="7">
        <v>607</v>
      </c>
      <c r="E7" s="7">
        <v>634</v>
      </c>
      <c r="F7" s="7">
        <f t="shared" si="0"/>
        <v>1241</v>
      </c>
      <c r="G7" s="8">
        <v>6</v>
      </c>
      <c r="H7" s="9">
        <v>6</v>
      </c>
      <c r="I7" s="9">
        <v>0</v>
      </c>
      <c r="J7" s="9">
        <v>2</v>
      </c>
      <c r="K7" s="9">
        <v>1</v>
      </c>
      <c r="L7" s="9">
        <v>1</v>
      </c>
      <c r="M7" s="10">
        <v>0</v>
      </c>
      <c r="N7" s="11">
        <v>0</v>
      </c>
    </row>
    <row r="8" spans="1:15" ht="19.8" x14ac:dyDescent="0.4">
      <c r="A8" s="12" t="s">
        <v>10</v>
      </c>
      <c r="B8" s="7">
        <v>10</v>
      </c>
      <c r="C8" s="7">
        <v>808</v>
      </c>
      <c r="D8" s="7">
        <v>812</v>
      </c>
      <c r="E8" s="7">
        <v>904</v>
      </c>
      <c r="F8" s="7">
        <f t="shared" si="0"/>
        <v>1716</v>
      </c>
      <c r="G8" s="8">
        <v>9</v>
      </c>
      <c r="H8" s="9">
        <v>10</v>
      </c>
      <c r="I8" s="9">
        <v>6</v>
      </c>
      <c r="J8" s="9">
        <v>4</v>
      </c>
      <c r="K8" s="9">
        <v>0</v>
      </c>
      <c r="L8" s="9">
        <v>1</v>
      </c>
      <c r="M8" s="10">
        <v>0</v>
      </c>
      <c r="N8" s="11">
        <v>0</v>
      </c>
    </row>
    <row r="9" spans="1:15" ht="19.8" x14ac:dyDescent="0.4">
      <c r="A9" s="6" t="s">
        <v>11</v>
      </c>
      <c r="B9" s="7">
        <v>7</v>
      </c>
      <c r="C9" s="7">
        <v>738</v>
      </c>
      <c r="D9" s="7">
        <v>688</v>
      </c>
      <c r="E9" s="7">
        <v>819</v>
      </c>
      <c r="F9" s="7">
        <f t="shared" si="0"/>
        <v>1507</v>
      </c>
      <c r="G9" s="8">
        <v>11</v>
      </c>
      <c r="H9" s="9">
        <v>18</v>
      </c>
      <c r="I9" s="9">
        <v>3</v>
      </c>
      <c r="J9" s="9">
        <v>1</v>
      </c>
      <c r="K9" s="9">
        <v>1</v>
      </c>
      <c r="L9" s="9">
        <v>2</v>
      </c>
      <c r="M9" s="10">
        <v>1</v>
      </c>
      <c r="N9" s="11">
        <v>0</v>
      </c>
    </row>
    <row r="10" spans="1:15" ht="19.8" x14ac:dyDescent="0.4">
      <c r="A10" s="12" t="s">
        <v>12</v>
      </c>
      <c r="B10" s="7">
        <v>11</v>
      </c>
      <c r="C10" s="7">
        <v>704</v>
      </c>
      <c r="D10" s="7">
        <v>700</v>
      </c>
      <c r="E10" s="7">
        <v>754</v>
      </c>
      <c r="F10" s="7">
        <f t="shared" si="0"/>
        <v>1454</v>
      </c>
      <c r="G10" s="8">
        <v>11</v>
      </c>
      <c r="H10" s="9">
        <v>6</v>
      </c>
      <c r="I10" s="9">
        <v>0</v>
      </c>
      <c r="J10" s="9">
        <v>0</v>
      </c>
      <c r="K10" s="9">
        <v>0</v>
      </c>
      <c r="L10" s="9">
        <v>2</v>
      </c>
      <c r="M10" s="10">
        <v>0</v>
      </c>
      <c r="N10" s="11">
        <v>1</v>
      </c>
    </row>
    <row r="11" spans="1:15" ht="19.8" x14ac:dyDescent="0.4">
      <c r="A11" s="6" t="s">
        <v>13</v>
      </c>
      <c r="B11" s="7">
        <v>13</v>
      </c>
      <c r="C11" s="7">
        <v>824</v>
      </c>
      <c r="D11" s="7">
        <v>811</v>
      </c>
      <c r="E11" s="7">
        <v>921</v>
      </c>
      <c r="F11" s="7">
        <f t="shared" si="0"/>
        <v>1732</v>
      </c>
      <c r="G11" s="8">
        <v>13</v>
      </c>
      <c r="H11" s="9">
        <v>19</v>
      </c>
      <c r="I11" s="9">
        <v>4</v>
      </c>
      <c r="J11" s="9">
        <v>3</v>
      </c>
      <c r="K11" s="9">
        <v>0</v>
      </c>
      <c r="L11" s="9">
        <v>0</v>
      </c>
      <c r="M11" s="10">
        <v>1</v>
      </c>
      <c r="N11" s="11">
        <v>0</v>
      </c>
    </row>
    <row r="12" spans="1:15" ht="19.8" x14ac:dyDescent="0.4">
      <c r="A12" s="12" t="s">
        <v>14</v>
      </c>
      <c r="B12" s="7">
        <v>8</v>
      </c>
      <c r="C12" s="7">
        <v>249</v>
      </c>
      <c r="D12" s="7">
        <v>267</v>
      </c>
      <c r="E12" s="7">
        <v>289</v>
      </c>
      <c r="F12" s="7">
        <f t="shared" si="0"/>
        <v>556</v>
      </c>
      <c r="G12" s="8">
        <v>3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10">
        <v>1</v>
      </c>
      <c r="N12" s="11">
        <v>0</v>
      </c>
    </row>
    <row r="13" spans="1:15" ht="19.8" x14ac:dyDescent="0.4">
      <c r="A13" s="6" t="s">
        <v>15</v>
      </c>
      <c r="B13" s="7">
        <v>14</v>
      </c>
      <c r="C13" s="7">
        <v>1030</v>
      </c>
      <c r="D13" s="7">
        <v>969</v>
      </c>
      <c r="E13" s="7">
        <v>1081</v>
      </c>
      <c r="F13" s="7">
        <f t="shared" si="0"/>
        <v>2050</v>
      </c>
      <c r="G13" s="8">
        <v>11</v>
      </c>
      <c r="H13" s="9">
        <v>17</v>
      </c>
      <c r="I13" s="9">
        <v>5</v>
      </c>
      <c r="J13" s="9">
        <v>9</v>
      </c>
      <c r="K13" s="9">
        <v>1</v>
      </c>
      <c r="L13" s="9">
        <v>0</v>
      </c>
      <c r="M13" s="10">
        <v>0</v>
      </c>
      <c r="N13" s="11">
        <v>1</v>
      </c>
    </row>
    <row r="14" spans="1:15" ht="19.8" x14ac:dyDescent="0.4">
      <c r="A14" s="12" t="s">
        <v>16</v>
      </c>
      <c r="B14" s="7">
        <v>19</v>
      </c>
      <c r="C14" s="7">
        <v>2196</v>
      </c>
      <c r="D14" s="7">
        <v>1917</v>
      </c>
      <c r="E14" s="7">
        <v>2194</v>
      </c>
      <c r="F14" s="7">
        <f t="shared" si="0"/>
        <v>4111</v>
      </c>
      <c r="G14" s="8">
        <v>38</v>
      </c>
      <c r="H14" s="9">
        <v>39</v>
      </c>
      <c r="I14" s="9">
        <v>17</v>
      </c>
      <c r="J14" s="9">
        <v>11</v>
      </c>
      <c r="K14" s="9">
        <v>2</v>
      </c>
      <c r="L14" s="9">
        <v>0</v>
      </c>
      <c r="M14" s="10">
        <v>3</v>
      </c>
      <c r="N14" s="11">
        <v>0</v>
      </c>
    </row>
    <row r="15" spans="1:15" ht="19.8" x14ac:dyDescent="0.4">
      <c r="A15" s="6" t="s">
        <v>17</v>
      </c>
      <c r="B15" s="7">
        <v>10</v>
      </c>
      <c r="C15" s="7">
        <v>447</v>
      </c>
      <c r="D15" s="7">
        <v>491</v>
      </c>
      <c r="E15" s="7">
        <v>498</v>
      </c>
      <c r="F15" s="7">
        <f t="shared" si="0"/>
        <v>989</v>
      </c>
      <c r="G15" s="8">
        <v>2</v>
      </c>
      <c r="H15" s="9">
        <v>3</v>
      </c>
      <c r="I15" s="9">
        <v>0</v>
      </c>
      <c r="J15" s="9">
        <v>0</v>
      </c>
      <c r="K15" s="9">
        <v>0</v>
      </c>
      <c r="L15" s="9">
        <v>0</v>
      </c>
      <c r="M15" s="10">
        <v>0</v>
      </c>
      <c r="N15" s="11">
        <v>0</v>
      </c>
    </row>
    <row r="16" spans="1:15" ht="19.8" x14ac:dyDescent="0.4">
      <c r="A16" s="12" t="s">
        <v>18</v>
      </c>
      <c r="B16" s="7">
        <v>15</v>
      </c>
      <c r="C16" s="7">
        <v>665</v>
      </c>
      <c r="D16" s="7">
        <v>682</v>
      </c>
      <c r="E16" s="7">
        <v>695</v>
      </c>
      <c r="F16" s="7">
        <f t="shared" si="0"/>
        <v>1377</v>
      </c>
      <c r="G16" s="8">
        <v>1</v>
      </c>
      <c r="H16" s="9">
        <v>9</v>
      </c>
      <c r="I16" s="9">
        <v>1</v>
      </c>
      <c r="J16" s="9">
        <v>2</v>
      </c>
      <c r="K16" s="9">
        <v>0</v>
      </c>
      <c r="L16" s="9">
        <v>1</v>
      </c>
      <c r="M16" s="10">
        <v>0</v>
      </c>
      <c r="N16" s="11">
        <v>0</v>
      </c>
      <c r="O16" s="59"/>
    </row>
    <row r="17" spans="1:14" ht="19.8" x14ac:dyDescent="0.4">
      <c r="A17" s="6" t="s">
        <v>19</v>
      </c>
      <c r="B17" s="7">
        <v>18</v>
      </c>
      <c r="C17" s="7">
        <v>930</v>
      </c>
      <c r="D17" s="7">
        <v>875</v>
      </c>
      <c r="E17" s="7">
        <v>956</v>
      </c>
      <c r="F17" s="7">
        <f t="shared" si="0"/>
        <v>1831</v>
      </c>
      <c r="G17" s="8">
        <v>4</v>
      </c>
      <c r="H17" s="9">
        <v>15</v>
      </c>
      <c r="I17" s="9">
        <v>0</v>
      </c>
      <c r="J17" s="9">
        <v>0</v>
      </c>
      <c r="K17" s="9">
        <v>0</v>
      </c>
      <c r="L17" s="9">
        <v>0</v>
      </c>
      <c r="M17" s="10">
        <v>0</v>
      </c>
      <c r="N17" s="11">
        <v>0</v>
      </c>
    </row>
    <row r="18" spans="1:14" ht="19.8" x14ac:dyDescent="0.4">
      <c r="A18" s="12" t="s">
        <v>20</v>
      </c>
      <c r="B18" s="7">
        <v>16</v>
      </c>
      <c r="C18" s="7">
        <v>634</v>
      </c>
      <c r="D18" s="7">
        <v>591</v>
      </c>
      <c r="E18" s="7">
        <v>687</v>
      </c>
      <c r="F18" s="7">
        <f t="shared" si="0"/>
        <v>1278</v>
      </c>
      <c r="G18" s="8">
        <v>6</v>
      </c>
      <c r="H18" s="9">
        <v>11</v>
      </c>
      <c r="I18" s="9">
        <v>5</v>
      </c>
      <c r="J18" s="9">
        <v>3</v>
      </c>
      <c r="K18" s="9">
        <v>0</v>
      </c>
      <c r="L18" s="9">
        <v>1</v>
      </c>
      <c r="M18" s="10">
        <v>0</v>
      </c>
      <c r="N18" s="11">
        <v>0</v>
      </c>
    </row>
    <row r="19" spans="1:14" ht="19.8" x14ac:dyDescent="0.4">
      <c r="A19" s="6" t="s">
        <v>21</v>
      </c>
      <c r="B19" s="7">
        <v>23</v>
      </c>
      <c r="C19" s="7">
        <v>808</v>
      </c>
      <c r="D19" s="7">
        <v>892</v>
      </c>
      <c r="E19" s="7">
        <v>934</v>
      </c>
      <c r="F19" s="7">
        <f t="shared" si="0"/>
        <v>1826</v>
      </c>
      <c r="G19" s="8">
        <v>7</v>
      </c>
      <c r="H19" s="9">
        <v>24</v>
      </c>
      <c r="I19" s="9">
        <v>9</v>
      </c>
      <c r="J19" s="9">
        <v>4</v>
      </c>
      <c r="K19" s="9">
        <v>0</v>
      </c>
      <c r="L19" s="9">
        <v>0</v>
      </c>
      <c r="M19" s="10">
        <v>1</v>
      </c>
      <c r="N19" s="11">
        <v>0</v>
      </c>
    </row>
    <row r="20" spans="1:14" ht="19.8" x14ac:dyDescent="0.4">
      <c r="A20" s="12" t="s">
        <v>22</v>
      </c>
      <c r="B20" s="7">
        <v>19</v>
      </c>
      <c r="C20" s="7">
        <v>543</v>
      </c>
      <c r="D20" s="7">
        <v>557</v>
      </c>
      <c r="E20" s="7">
        <v>642</v>
      </c>
      <c r="F20" s="7">
        <f t="shared" si="0"/>
        <v>1199</v>
      </c>
      <c r="G20" s="8">
        <v>11</v>
      </c>
      <c r="H20" s="9">
        <v>14</v>
      </c>
      <c r="I20" s="9">
        <v>2</v>
      </c>
      <c r="J20" s="9">
        <v>2</v>
      </c>
      <c r="K20" s="9">
        <v>1</v>
      </c>
      <c r="L20" s="9">
        <v>5</v>
      </c>
      <c r="M20" s="10">
        <v>0</v>
      </c>
      <c r="N20" s="11">
        <v>1</v>
      </c>
    </row>
    <row r="21" spans="1:14" ht="19.8" x14ac:dyDescent="0.4">
      <c r="A21" s="6" t="s">
        <v>23</v>
      </c>
      <c r="B21" s="7">
        <v>25</v>
      </c>
      <c r="C21" s="7">
        <v>1512</v>
      </c>
      <c r="D21" s="7">
        <v>1456</v>
      </c>
      <c r="E21" s="7">
        <v>1722</v>
      </c>
      <c r="F21" s="7">
        <f t="shared" si="0"/>
        <v>3178</v>
      </c>
      <c r="G21" s="8">
        <v>15</v>
      </c>
      <c r="H21" s="9">
        <v>18</v>
      </c>
      <c r="I21" s="9">
        <v>6</v>
      </c>
      <c r="J21" s="9">
        <v>9</v>
      </c>
      <c r="K21" s="9">
        <v>1</v>
      </c>
      <c r="L21" s="9">
        <v>3</v>
      </c>
      <c r="M21" s="10">
        <v>0</v>
      </c>
      <c r="N21" s="11">
        <v>0</v>
      </c>
    </row>
    <row r="22" spans="1:14" ht="19.8" x14ac:dyDescent="0.4">
      <c r="A22" s="12" t="s">
        <v>24</v>
      </c>
      <c r="B22" s="7">
        <v>22</v>
      </c>
      <c r="C22" s="7">
        <v>1050</v>
      </c>
      <c r="D22" s="7">
        <v>1075</v>
      </c>
      <c r="E22" s="7">
        <v>1185</v>
      </c>
      <c r="F22" s="7">
        <f t="shared" si="0"/>
        <v>2260</v>
      </c>
      <c r="G22" s="8">
        <v>9</v>
      </c>
      <c r="H22" s="9">
        <v>11</v>
      </c>
      <c r="I22" s="9">
        <v>7</v>
      </c>
      <c r="J22" s="9">
        <v>3</v>
      </c>
      <c r="K22" s="9">
        <v>0</v>
      </c>
      <c r="L22" s="9">
        <v>1</v>
      </c>
      <c r="M22" s="10">
        <v>0</v>
      </c>
      <c r="N22" s="11">
        <v>1</v>
      </c>
    </row>
    <row r="23" spans="1:14" ht="19.8" x14ac:dyDescent="0.4">
      <c r="A23" s="6" t="s">
        <v>25</v>
      </c>
      <c r="B23" s="7">
        <v>29</v>
      </c>
      <c r="C23" s="7">
        <v>1578</v>
      </c>
      <c r="D23" s="7">
        <v>1539</v>
      </c>
      <c r="E23" s="7">
        <v>1733</v>
      </c>
      <c r="F23" s="7">
        <f t="shared" si="0"/>
        <v>3272</v>
      </c>
      <c r="G23" s="8">
        <v>11</v>
      </c>
      <c r="H23" s="9">
        <v>31</v>
      </c>
      <c r="I23" s="9">
        <v>4</v>
      </c>
      <c r="J23" s="9">
        <v>4</v>
      </c>
      <c r="K23" s="9">
        <v>1</v>
      </c>
      <c r="L23" s="9">
        <v>3</v>
      </c>
      <c r="M23" s="10">
        <v>0</v>
      </c>
      <c r="N23" s="11">
        <v>0</v>
      </c>
    </row>
    <row r="24" spans="1:14" ht="19.8" x14ac:dyDescent="0.4">
      <c r="A24" s="12" t="s">
        <v>26</v>
      </c>
      <c r="B24" s="7">
        <v>20</v>
      </c>
      <c r="C24" s="7">
        <v>934</v>
      </c>
      <c r="D24" s="7">
        <v>1101</v>
      </c>
      <c r="E24" s="7">
        <v>1102</v>
      </c>
      <c r="F24" s="7">
        <f t="shared" si="0"/>
        <v>2203</v>
      </c>
      <c r="G24" s="8">
        <v>11</v>
      </c>
      <c r="H24" s="9">
        <v>15</v>
      </c>
      <c r="I24" s="9">
        <v>2</v>
      </c>
      <c r="J24" s="9">
        <v>4</v>
      </c>
      <c r="K24" s="9">
        <v>2</v>
      </c>
      <c r="L24" s="9">
        <v>2</v>
      </c>
      <c r="M24" s="10">
        <v>2</v>
      </c>
      <c r="N24" s="11">
        <v>0</v>
      </c>
    </row>
    <row r="25" spans="1:14" ht="19.8" x14ac:dyDescent="0.4">
      <c r="A25" s="6" t="s">
        <v>27</v>
      </c>
      <c r="B25" s="7">
        <v>9</v>
      </c>
      <c r="C25" s="7">
        <v>1725</v>
      </c>
      <c r="D25" s="7">
        <v>1545</v>
      </c>
      <c r="E25" s="7">
        <v>1285</v>
      </c>
      <c r="F25" s="7">
        <f t="shared" si="0"/>
        <v>2830</v>
      </c>
      <c r="G25" s="8">
        <v>5</v>
      </c>
      <c r="H25" s="9">
        <v>29</v>
      </c>
      <c r="I25" s="9">
        <v>20</v>
      </c>
      <c r="J25" s="9">
        <v>4</v>
      </c>
      <c r="K25" s="9">
        <v>2</v>
      </c>
      <c r="L25" s="9">
        <v>0</v>
      </c>
      <c r="M25" s="10">
        <v>0</v>
      </c>
      <c r="N25" s="11">
        <v>0</v>
      </c>
    </row>
    <row r="26" spans="1:14" ht="19.8" x14ac:dyDescent="0.4">
      <c r="A26" s="12" t="s">
        <v>28</v>
      </c>
      <c r="B26" s="7">
        <v>21</v>
      </c>
      <c r="C26" s="7">
        <v>1805</v>
      </c>
      <c r="D26" s="7">
        <v>1845</v>
      </c>
      <c r="E26" s="7">
        <v>2062</v>
      </c>
      <c r="F26" s="7">
        <f t="shared" si="0"/>
        <v>3907</v>
      </c>
      <c r="G26" s="8">
        <v>26</v>
      </c>
      <c r="H26" s="9">
        <v>34</v>
      </c>
      <c r="I26" s="9">
        <v>13</v>
      </c>
      <c r="J26" s="9">
        <v>5</v>
      </c>
      <c r="K26" s="9">
        <v>3</v>
      </c>
      <c r="L26" s="9">
        <v>0</v>
      </c>
      <c r="M26" s="10">
        <v>2</v>
      </c>
      <c r="N26" s="11">
        <v>1</v>
      </c>
    </row>
    <row r="27" spans="1:14" ht="19.8" x14ac:dyDescent="0.4">
      <c r="A27" s="6" t="s">
        <v>29</v>
      </c>
      <c r="B27" s="7">
        <v>13</v>
      </c>
      <c r="C27" s="7">
        <v>1162</v>
      </c>
      <c r="D27" s="7">
        <v>1307</v>
      </c>
      <c r="E27" s="7">
        <v>1571</v>
      </c>
      <c r="F27" s="7">
        <f t="shared" si="0"/>
        <v>2878</v>
      </c>
      <c r="G27" s="8">
        <v>11</v>
      </c>
      <c r="H27" s="9">
        <v>19</v>
      </c>
      <c r="I27" s="9">
        <v>3</v>
      </c>
      <c r="J27" s="9">
        <v>5</v>
      </c>
      <c r="K27" s="9">
        <v>1</v>
      </c>
      <c r="L27" s="9">
        <v>0</v>
      </c>
      <c r="M27" s="10">
        <v>1</v>
      </c>
      <c r="N27" s="11">
        <v>0</v>
      </c>
    </row>
    <row r="28" spans="1:14" ht="19.8" x14ac:dyDescent="0.4">
      <c r="A28" s="12" t="s">
        <v>30</v>
      </c>
      <c r="B28" s="7">
        <v>16</v>
      </c>
      <c r="C28" s="7">
        <v>1148</v>
      </c>
      <c r="D28" s="7">
        <v>1345</v>
      </c>
      <c r="E28" s="7">
        <v>1631</v>
      </c>
      <c r="F28" s="7">
        <f t="shared" si="0"/>
        <v>2976</v>
      </c>
      <c r="G28" s="8">
        <v>17</v>
      </c>
      <c r="H28" s="9">
        <v>28</v>
      </c>
      <c r="I28" s="9">
        <v>5</v>
      </c>
      <c r="J28" s="9">
        <v>12</v>
      </c>
      <c r="K28" s="9">
        <v>0</v>
      </c>
      <c r="L28" s="9">
        <v>2</v>
      </c>
      <c r="M28" s="10">
        <v>0</v>
      </c>
      <c r="N28" s="11">
        <v>1</v>
      </c>
    </row>
    <row r="29" spans="1:14" ht="19.8" x14ac:dyDescent="0.4">
      <c r="A29" s="6" t="s">
        <v>31</v>
      </c>
      <c r="B29" s="7">
        <v>13</v>
      </c>
      <c r="C29" s="7">
        <v>779</v>
      </c>
      <c r="D29" s="7">
        <v>839</v>
      </c>
      <c r="E29" s="7">
        <v>997</v>
      </c>
      <c r="F29" s="7">
        <f t="shared" si="0"/>
        <v>1836</v>
      </c>
      <c r="G29" s="8">
        <v>8</v>
      </c>
      <c r="H29" s="9">
        <v>13</v>
      </c>
      <c r="I29" s="9">
        <v>6</v>
      </c>
      <c r="J29" s="9">
        <v>6</v>
      </c>
      <c r="K29" s="9">
        <v>1</v>
      </c>
      <c r="L29" s="9">
        <v>1</v>
      </c>
      <c r="M29" s="10">
        <v>0</v>
      </c>
      <c r="N29" s="11">
        <v>1</v>
      </c>
    </row>
    <row r="30" spans="1:14" ht="19.8" x14ac:dyDescent="0.4">
      <c r="A30" s="12" t="s">
        <v>32</v>
      </c>
      <c r="B30" s="7">
        <v>10</v>
      </c>
      <c r="C30" s="7">
        <v>318</v>
      </c>
      <c r="D30" s="7">
        <v>362</v>
      </c>
      <c r="E30" s="7">
        <v>365</v>
      </c>
      <c r="F30" s="7">
        <f t="shared" si="0"/>
        <v>727</v>
      </c>
      <c r="G30" s="8">
        <v>5</v>
      </c>
      <c r="H30" s="9">
        <v>6</v>
      </c>
      <c r="I30" s="9">
        <v>0</v>
      </c>
      <c r="J30" s="9">
        <v>3</v>
      </c>
      <c r="K30" s="9">
        <v>0</v>
      </c>
      <c r="L30" s="9">
        <v>0</v>
      </c>
      <c r="M30" s="10">
        <v>0</v>
      </c>
      <c r="N30" s="11">
        <v>0</v>
      </c>
    </row>
    <row r="31" spans="1:14" ht="19.8" x14ac:dyDescent="0.4">
      <c r="A31" s="6" t="s">
        <v>33</v>
      </c>
      <c r="B31" s="7">
        <v>18</v>
      </c>
      <c r="C31" s="7">
        <v>617</v>
      </c>
      <c r="D31" s="7">
        <v>675</v>
      </c>
      <c r="E31" s="7">
        <v>686</v>
      </c>
      <c r="F31" s="7">
        <f t="shared" si="0"/>
        <v>1361</v>
      </c>
      <c r="G31" s="8">
        <v>2</v>
      </c>
      <c r="H31" s="9">
        <v>9</v>
      </c>
      <c r="I31" s="9">
        <v>0</v>
      </c>
      <c r="J31" s="9">
        <v>0</v>
      </c>
      <c r="K31" s="9">
        <v>0</v>
      </c>
      <c r="L31" s="9">
        <v>1</v>
      </c>
      <c r="M31" s="10">
        <v>0</v>
      </c>
      <c r="N31" s="11">
        <v>1</v>
      </c>
    </row>
    <row r="32" spans="1:14" ht="19.8" x14ac:dyDescent="0.4">
      <c r="A32" s="12" t="s">
        <v>34</v>
      </c>
      <c r="B32" s="7">
        <v>25</v>
      </c>
      <c r="C32" s="7">
        <v>1210</v>
      </c>
      <c r="D32" s="7">
        <v>1362</v>
      </c>
      <c r="E32" s="7">
        <v>1491</v>
      </c>
      <c r="F32" s="7">
        <f t="shared" si="0"/>
        <v>2853</v>
      </c>
      <c r="G32" s="8">
        <v>12</v>
      </c>
      <c r="H32" s="9">
        <v>16</v>
      </c>
      <c r="I32" s="9">
        <v>2</v>
      </c>
      <c r="J32" s="9">
        <v>6</v>
      </c>
      <c r="K32" s="9">
        <v>0</v>
      </c>
      <c r="L32" s="9">
        <v>2</v>
      </c>
      <c r="M32" s="10">
        <v>0</v>
      </c>
      <c r="N32" s="11">
        <v>0</v>
      </c>
    </row>
    <row r="33" spans="1:14" ht="19.8" x14ac:dyDescent="0.4">
      <c r="A33" s="6" t="s">
        <v>35</v>
      </c>
      <c r="B33" s="7">
        <v>16</v>
      </c>
      <c r="C33" s="7">
        <v>737</v>
      </c>
      <c r="D33" s="7">
        <v>756</v>
      </c>
      <c r="E33" s="7">
        <v>857</v>
      </c>
      <c r="F33" s="7">
        <f t="shared" si="0"/>
        <v>1613</v>
      </c>
      <c r="G33" s="8">
        <v>8</v>
      </c>
      <c r="H33" s="9">
        <v>18</v>
      </c>
      <c r="I33" s="9">
        <v>0</v>
      </c>
      <c r="J33" s="9">
        <v>0</v>
      </c>
      <c r="K33" s="9">
        <v>1</v>
      </c>
      <c r="L33" s="9">
        <v>0</v>
      </c>
      <c r="M33" s="10">
        <v>0</v>
      </c>
      <c r="N33" s="11">
        <v>0</v>
      </c>
    </row>
    <row r="34" spans="1:14" ht="19.8" x14ac:dyDescent="0.4">
      <c r="A34" s="12" t="s">
        <v>36</v>
      </c>
      <c r="B34" s="7">
        <v>24</v>
      </c>
      <c r="C34" s="7">
        <v>1336</v>
      </c>
      <c r="D34" s="7">
        <v>1409</v>
      </c>
      <c r="E34" s="7">
        <v>1493</v>
      </c>
      <c r="F34" s="7">
        <f t="shared" si="0"/>
        <v>2902</v>
      </c>
      <c r="G34" s="8">
        <v>18</v>
      </c>
      <c r="H34" s="9">
        <v>11</v>
      </c>
      <c r="I34" s="9">
        <v>9</v>
      </c>
      <c r="J34" s="9">
        <v>1</v>
      </c>
      <c r="K34" s="9">
        <v>0</v>
      </c>
      <c r="L34" s="9">
        <v>3</v>
      </c>
      <c r="M34" s="10">
        <v>1</v>
      </c>
      <c r="N34" s="11">
        <v>0</v>
      </c>
    </row>
    <row r="35" spans="1:14" ht="19.8" x14ac:dyDescent="0.4">
      <c r="A35" s="6" t="s">
        <v>37</v>
      </c>
      <c r="B35" s="7">
        <v>16</v>
      </c>
      <c r="C35" s="7">
        <v>977</v>
      </c>
      <c r="D35" s="7">
        <v>1083</v>
      </c>
      <c r="E35" s="7">
        <v>1295</v>
      </c>
      <c r="F35" s="7">
        <f t="shared" si="0"/>
        <v>2378</v>
      </c>
      <c r="G35" s="8">
        <v>4</v>
      </c>
      <c r="H35" s="9">
        <v>29</v>
      </c>
      <c r="I35" s="9">
        <v>6</v>
      </c>
      <c r="J35" s="9">
        <v>11</v>
      </c>
      <c r="K35" s="9">
        <v>2</v>
      </c>
      <c r="L35" s="9">
        <v>2</v>
      </c>
      <c r="M35" s="10">
        <v>0</v>
      </c>
      <c r="N35" s="11">
        <v>1</v>
      </c>
    </row>
    <row r="36" spans="1:14" ht="19.8" x14ac:dyDescent="0.4">
      <c r="A36" s="12" t="s">
        <v>38</v>
      </c>
      <c r="B36" s="7">
        <v>24</v>
      </c>
      <c r="C36" s="7">
        <v>1506</v>
      </c>
      <c r="D36" s="7">
        <v>1600</v>
      </c>
      <c r="E36" s="7">
        <v>1945</v>
      </c>
      <c r="F36" s="7">
        <f t="shared" si="0"/>
        <v>3545</v>
      </c>
      <c r="G36" s="8">
        <v>15</v>
      </c>
      <c r="H36" s="9">
        <v>38</v>
      </c>
      <c r="I36" s="9">
        <v>1</v>
      </c>
      <c r="J36" s="9">
        <v>4</v>
      </c>
      <c r="K36" s="9">
        <v>2</v>
      </c>
      <c r="L36" s="9">
        <v>0</v>
      </c>
      <c r="M36" s="10">
        <v>0</v>
      </c>
      <c r="N36" s="11">
        <v>0</v>
      </c>
    </row>
    <row r="37" spans="1:14" ht="19.8" x14ac:dyDescent="0.4">
      <c r="A37" s="6" t="s">
        <v>39</v>
      </c>
      <c r="B37" s="7">
        <v>22</v>
      </c>
      <c r="C37" s="7">
        <v>1436</v>
      </c>
      <c r="D37" s="7">
        <v>1610</v>
      </c>
      <c r="E37" s="7">
        <v>1992</v>
      </c>
      <c r="F37" s="7">
        <f t="shared" si="0"/>
        <v>3602</v>
      </c>
      <c r="G37" s="8">
        <v>17</v>
      </c>
      <c r="H37" s="9">
        <v>21</v>
      </c>
      <c r="I37" s="9">
        <v>7</v>
      </c>
      <c r="J37" s="9">
        <v>7</v>
      </c>
      <c r="K37" s="9">
        <v>1</v>
      </c>
      <c r="L37" s="9">
        <v>3</v>
      </c>
      <c r="M37" s="10">
        <v>0</v>
      </c>
      <c r="N37" s="11">
        <v>0</v>
      </c>
    </row>
    <row r="38" spans="1:14" ht="19.8" x14ac:dyDescent="0.4">
      <c r="A38" s="12" t="s">
        <v>40</v>
      </c>
      <c r="B38" s="7">
        <v>18</v>
      </c>
      <c r="C38" s="7">
        <v>861</v>
      </c>
      <c r="D38" s="7">
        <v>913</v>
      </c>
      <c r="E38" s="7">
        <v>1042</v>
      </c>
      <c r="F38" s="7">
        <f t="shared" si="0"/>
        <v>1955</v>
      </c>
      <c r="G38" s="8">
        <v>15</v>
      </c>
      <c r="H38" s="9">
        <v>13</v>
      </c>
      <c r="I38" s="9">
        <v>2</v>
      </c>
      <c r="J38" s="9">
        <v>2</v>
      </c>
      <c r="K38" s="9">
        <v>0</v>
      </c>
      <c r="L38" s="9">
        <v>4</v>
      </c>
      <c r="M38" s="10">
        <v>0</v>
      </c>
      <c r="N38" s="11">
        <v>0</v>
      </c>
    </row>
    <row r="39" spans="1:14" ht="19.8" x14ac:dyDescent="0.4">
      <c r="A39" s="6" t="s">
        <v>41</v>
      </c>
      <c r="B39" s="7">
        <v>14</v>
      </c>
      <c r="C39" s="7">
        <v>1206</v>
      </c>
      <c r="D39" s="7">
        <v>1479</v>
      </c>
      <c r="E39" s="7">
        <v>1711</v>
      </c>
      <c r="F39" s="7">
        <f t="shared" si="0"/>
        <v>3190</v>
      </c>
      <c r="G39" s="8">
        <v>9</v>
      </c>
      <c r="H39" s="9">
        <v>24</v>
      </c>
      <c r="I39" s="9">
        <v>7</v>
      </c>
      <c r="J39" s="9">
        <v>4</v>
      </c>
      <c r="K39" s="9">
        <v>1</v>
      </c>
      <c r="L39" s="9">
        <v>1</v>
      </c>
      <c r="M39" s="10">
        <v>1</v>
      </c>
      <c r="N39" s="11">
        <v>0</v>
      </c>
    </row>
    <row r="40" spans="1:14" ht="19.8" x14ac:dyDescent="0.4">
      <c r="A40" s="12" t="s">
        <v>42</v>
      </c>
      <c r="B40" s="7">
        <v>17</v>
      </c>
      <c r="C40" s="7">
        <v>1086</v>
      </c>
      <c r="D40" s="7">
        <v>1262</v>
      </c>
      <c r="E40" s="7">
        <v>1378</v>
      </c>
      <c r="F40" s="7">
        <f t="shared" si="0"/>
        <v>2640</v>
      </c>
      <c r="G40" s="8">
        <v>16</v>
      </c>
      <c r="H40" s="9">
        <v>23</v>
      </c>
      <c r="I40" s="9">
        <v>1</v>
      </c>
      <c r="J40" s="9">
        <v>6</v>
      </c>
      <c r="K40" s="9">
        <v>3</v>
      </c>
      <c r="L40" s="9">
        <v>3</v>
      </c>
      <c r="M40" s="10">
        <v>0</v>
      </c>
      <c r="N40" s="11">
        <v>0</v>
      </c>
    </row>
    <row r="41" spans="1:14" ht="19.8" x14ac:dyDescent="0.4">
      <c r="A41" s="6" t="s">
        <v>43</v>
      </c>
      <c r="B41" s="7">
        <v>19</v>
      </c>
      <c r="C41" s="7">
        <v>1353</v>
      </c>
      <c r="D41" s="7">
        <v>1386</v>
      </c>
      <c r="E41" s="7">
        <v>1599</v>
      </c>
      <c r="F41" s="7">
        <f t="shared" si="0"/>
        <v>2985</v>
      </c>
      <c r="G41" s="8">
        <v>32</v>
      </c>
      <c r="H41" s="9">
        <v>27</v>
      </c>
      <c r="I41" s="9">
        <v>11</v>
      </c>
      <c r="J41" s="9">
        <v>8</v>
      </c>
      <c r="K41" s="9">
        <v>2</v>
      </c>
      <c r="L41" s="9">
        <v>2</v>
      </c>
      <c r="M41" s="10">
        <v>1</v>
      </c>
      <c r="N41" s="11">
        <v>0</v>
      </c>
    </row>
    <row r="42" spans="1:14" ht="19.8" x14ac:dyDescent="0.4">
      <c r="A42" s="12" t="s">
        <v>44</v>
      </c>
      <c r="B42" s="7">
        <v>15</v>
      </c>
      <c r="C42" s="7">
        <v>721</v>
      </c>
      <c r="D42" s="7">
        <v>834</v>
      </c>
      <c r="E42" s="7">
        <v>927</v>
      </c>
      <c r="F42" s="7">
        <f t="shared" si="0"/>
        <v>1761</v>
      </c>
      <c r="G42" s="8">
        <v>3</v>
      </c>
      <c r="H42" s="9">
        <v>13</v>
      </c>
      <c r="I42" s="9">
        <v>1</v>
      </c>
      <c r="J42" s="9">
        <v>5</v>
      </c>
      <c r="K42" s="9">
        <v>0</v>
      </c>
      <c r="L42" s="9">
        <v>3</v>
      </c>
      <c r="M42" s="10">
        <v>2</v>
      </c>
      <c r="N42" s="11">
        <v>0</v>
      </c>
    </row>
    <row r="43" spans="1:14" ht="19.8" x14ac:dyDescent="0.4">
      <c r="A43" s="6" t="s">
        <v>45</v>
      </c>
      <c r="B43" s="7">
        <v>20</v>
      </c>
      <c r="C43" s="7">
        <v>630</v>
      </c>
      <c r="D43" s="7">
        <v>770</v>
      </c>
      <c r="E43" s="7">
        <v>719</v>
      </c>
      <c r="F43" s="7">
        <f t="shared" si="0"/>
        <v>1489</v>
      </c>
      <c r="G43" s="8">
        <v>2</v>
      </c>
      <c r="H43" s="9">
        <v>4</v>
      </c>
      <c r="I43" s="9">
        <v>0</v>
      </c>
      <c r="J43" s="9">
        <v>3</v>
      </c>
      <c r="K43" s="9">
        <v>0</v>
      </c>
      <c r="L43" s="9">
        <v>2</v>
      </c>
      <c r="M43" s="10">
        <v>2</v>
      </c>
      <c r="N43" s="11">
        <v>0</v>
      </c>
    </row>
    <row r="44" spans="1:14" ht="19.8" x14ac:dyDescent="0.4">
      <c r="A44" s="12" t="s">
        <v>46</v>
      </c>
      <c r="B44" s="7">
        <v>21</v>
      </c>
      <c r="C44" s="7">
        <v>754</v>
      </c>
      <c r="D44" s="7">
        <v>876</v>
      </c>
      <c r="E44" s="7">
        <v>838</v>
      </c>
      <c r="F44" s="7">
        <f t="shared" si="0"/>
        <v>1714</v>
      </c>
      <c r="G44" s="8">
        <v>5</v>
      </c>
      <c r="H44" s="9">
        <v>15</v>
      </c>
      <c r="I44" s="9">
        <v>4</v>
      </c>
      <c r="J44" s="9">
        <v>3</v>
      </c>
      <c r="K44" s="9">
        <v>0</v>
      </c>
      <c r="L44" s="9">
        <v>2</v>
      </c>
      <c r="M44" s="10">
        <v>1</v>
      </c>
      <c r="N44" s="11">
        <v>0</v>
      </c>
    </row>
    <row r="45" spans="1:14" ht="19.8" x14ac:dyDescent="0.4">
      <c r="A45" s="6" t="s">
        <v>47</v>
      </c>
      <c r="B45" s="7">
        <v>16</v>
      </c>
      <c r="C45" s="7">
        <v>1082</v>
      </c>
      <c r="D45" s="7">
        <v>1073</v>
      </c>
      <c r="E45" s="7">
        <v>1204</v>
      </c>
      <c r="F45" s="7">
        <f t="shared" si="0"/>
        <v>2277</v>
      </c>
      <c r="G45" s="8">
        <v>9</v>
      </c>
      <c r="H45" s="9">
        <v>13</v>
      </c>
      <c r="I45" s="9">
        <v>2</v>
      </c>
      <c r="J45" s="9">
        <v>3</v>
      </c>
      <c r="K45" s="9">
        <v>2</v>
      </c>
      <c r="L45" s="9">
        <v>1</v>
      </c>
      <c r="M45" s="10">
        <v>2</v>
      </c>
      <c r="N45" s="11">
        <v>1</v>
      </c>
    </row>
    <row r="46" spans="1:14" ht="19.8" x14ac:dyDescent="0.4">
      <c r="A46" s="12" t="s">
        <v>48</v>
      </c>
      <c r="B46" s="7">
        <v>22</v>
      </c>
      <c r="C46" s="7">
        <v>1863</v>
      </c>
      <c r="D46" s="7">
        <v>1941</v>
      </c>
      <c r="E46" s="7">
        <v>2078</v>
      </c>
      <c r="F46" s="7">
        <f t="shared" si="0"/>
        <v>4019</v>
      </c>
      <c r="G46" s="8">
        <v>23</v>
      </c>
      <c r="H46" s="9">
        <v>45</v>
      </c>
      <c r="I46" s="9">
        <v>14</v>
      </c>
      <c r="J46" s="9">
        <v>8</v>
      </c>
      <c r="K46" s="9">
        <v>3</v>
      </c>
      <c r="L46" s="9">
        <v>1</v>
      </c>
      <c r="M46" s="10">
        <v>0</v>
      </c>
      <c r="N46" s="11">
        <v>1</v>
      </c>
    </row>
    <row r="47" spans="1:14" ht="19.8" x14ac:dyDescent="0.4">
      <c r="A47" s="6" t="s">
        <v>49</v>
      </c>
      <c r="B47" s="7">
        <v>20</v>
      </c>
      <c r="C47" s="7">
        <v>883</v>
      </c>
      <c r="D47" s="7">
        <v>843</v>
      </c>
      <c r="E47" s="7">
        <v>997</v>
      </c>
      <c r="F47" s="7">
        <f t="shared" si="0"/>
        <v>1840</v>
      </c>
      <c r="G47" s="8">
        <v>4</v>
      </c>
      <c r="H47" s="9">
        <v>14</v>
      </c>
      <c r="I47" s="9">
        <v>5</v>
      </c>
      <c r="J47" s="9">
        <v>6</v>
      </c>
      <c r="K47" s="9">
        <v>1</v>
      </c>
      <c r="L47" s="9">
        <v>4</v>
      </c>
      <c r="M47" s="10">
        <v>0</v>
      </c>
      <c r="N47" s="11">
        <v>1</v>
      </c>
    </row>
    <row r="48" spans="1:14" ht="19.8" x14ac:dyDescent="0.4">
      <c r="A48" s="12" t="s">
        <v>50</v>
      </c>
      <c r="B48" s="7">
        <v>11</v>
      </c>
      <c r="C48" s="7">
        <v>856</v>
      </c>
      <c r="D48" s="7">
        <v>961</v>
      </c>
      <c r="E48" s="7">
        <v>1058</v>
      </c>
      <c r="F48" s="7">
        <f t="shared" si="0"/>
        <v>2019</v>
      </c>
      <c r="G48" s="8">
        <v>11</v>
      </c>
      <c r="H48" s="9">
        <v>5</v>
      </c>
      <c r="I48" s="9">
        <v>3</v>
      </c>
      <c r="J48" s="9">
        <v>0</v>
      </c>
      <c r="K48" s="9">
        <v>0</v>
      </c>
      <c r="L48" s="9">
        <v>0</v>
      </c>
      <c r="M48" s="10">
        <v>0</v>
      </c>
      <c r="N48" s="11">
        <v>1</v>
      </c>
    </row>
    <row r="49" spans="1:14" ht="19.8" x14ac:dyDescent="0.4">
      <c r="A49" s="6" t="s">
        <v>51</v>
      </c>
      <c r="B49" s="7">
        <v>30</v>
      </c>
      <c r="C49" s="7">
        <v>1781</v>
      </c>
      <c r="D49" s="7">
        <v>2009</v>
      </c>
      <c r="E49" s="7">
        <v>2173</v>
      </c>
      <c r="F49" s="7">
        <f t="shared" si="0"/>
        <v>4182</v>
      </c>
      <c r="G49" s="8">
        <v>26</v>
      </c>
      <c r="H49" s="9">
        <v>39</v>
      </c>
      <c r="I49" s="9">
        <v>1</v>
      </c>
      <c r="J49" s="9">
        <v>7</v>
      </c>
      <c r="K49" s="9">
        <v>3</v>
      </c>
      <c r="L49" s="9">
        <v>1</v>
      </c>
      <c r="M49" s="10">
        <v>1</v>
      </c>
      <c r="N49" s="11">
        <v>2</v>
      </c>
    </row>
    <row r="50" spans="1:14" ht="19.8" x14ac:dyDescent="0.4">
      <c r="A50" s="12" t="s">
        <v>52</v>
      </c>
      <c r="B50" s="7">
        <v>20</v>
      </c>
      <c r="C50" s="7">
        <v>858</v>
      </c>
      <c r="D50" s="7">
        <v>923</v>
      </c>
      <c r="E50" s="7">
        <v>1054</v>
      </c>
      <c r="F50" s="7">
        <f t="shared" si="0"/>
        <v>1977</v>
      </c>
      <c r="G50" s="8">
        <v>5</v>
      </c>
      <c r="H50" s="9">
        <v>12</v>
      </c>
      <c r="I50" s="9">
        <v>0</v>
      </c>
      <c r="J50" s="9">
        <v>3</v>
      </c>
      <c r="K50" s="9">
        <v>0</v>
      </c>
      <c r="L50" s="9">
        <v>2</v>
      </c>
      <c r="M50" s="10">
        <v>0</v>
      </c>
      <c r="N50" s="11">
        <v>0</v>
      </c>
    </row>
    <row r="51" spans="1:14" ht="19.8" x14ac:dyDescent="0.4">
      <c r="A51" s="6" t="s">
        <v>53</v>
      </c>
      <c r="B51" s="7">
        <v>14</v>
      </c>
      <c r="C51" s="7">
        <v>776</v>
      </c>
      <c r="D51" s="7">
        <v>791</v>
      </c>
      <c r="E51" s="7">
        <v>857</v>
      </c>
      <c r="F51" s="7">
        <f t="shared" si="0"/>
        <v>1648</v>
      </c>
      <c r="G51" s="8">
        <v>10</v>
      </c>
      <c r="H51" s="9">
        <v>11</v>
      </c>
      <c r="I51" s="9">
        <v>17</v>
      </c>
      <c r="J51" s="9">
        <v>1</v>
      </c>
      <c r="K51" s="9">
        <v>0</v>
      </c>
      <c r="L51" s="9">
        <v>0</v>
      </c>
      <c r="M51" s="10">
        <v>0</v>
      </c>
      <c r="N51" s="11">
        <v>1</v>
      </c>
    </row>
    <row r="52" spans="1:14" ht="19.8" x14ac:dyDescent="0.4">
      <c r="A52" s="12" t="s">
        <v>54</v>
      </c>
      <c r="B52" s="7">
        <v>15</v>
      </c>
      <c r="C52" s="7">
        <v>640</v>
      </c>
      <c r="D52" s="7">
        <v>692</v>
      </c>
      <c r="E52" s="7">
        <v>792</v>
      </c>
      <c r="F52" s="7">
        <f t="shared" si="0"/>
        <v>1484</v>
      </c>
      <c r="G52" s="8">
        <v>2</v>
      </c>
      <c r="H52" s="9">
        <v>17</v>
      </c>
      <c r="I52" s="9">
        <v>0</v>
      </c>
      <c r="J52" s="9">
        <v>7</v>
      </c>
      <c r="K52" s="9">
        <v>0</v>
      </c>
      <c r="L52" s="9">
        <v>1</v>
      </c>
      <c r="M52" s="10">
        <v>0</v>
      </c>
      <c r="N52" s="11">
        <v>0</v>
      </c>
    </row>
    <row r="53" spans="1:14" ht="19.8" x14ac:dyDescent="0.4">
      <c r="A53" s="6" t="s">
        <v>55</v>
      </c>
      <c r="B53" s="7">
        <v>25</v>
      </c>
      <c r="C53" s="7">
        <v>1269</v>
      </c>
      <c r="D53" s="7">
        <v>1386</v>
      </c>
      <c r="E53" s="7">
        <v>1453</v>
      </c>
      <c r="F53" s="7">
        <f t="shared" si="0"/>
        <v>2839</v>
      </c>
      <c r="G53" s="8">
        <v>25</v>
      </c>
      <c r="H53" s="9">
        <v>14</v>
      </c>
      <c r="I53" s="9">
        <v>10</v>
      </c>
      <c r="J53" s="9">
        <v>4</v>
      </c>
      <c r="K53" s="9">
        <v>1</v>
      </c>
      <c r="L53" s="9">
        <v>2</v>
      </c>
      <c r="M53" s="10">
        <v>1</v>
      </c>
      <c r="N53" s="11">
        <v>0</v>
      </c>
    </row>
    <row r="54" spans="1:14" ht="19.8" x14ac:dyDescent="0.4">
      <c r="A54" s="12" t="s">
        <v>56</v>
      </c>
      <c r="B54" s="7">
        <v>12</v>
      </c>
      <c r="C54" s="7">
        <v>563</v>
      </c>
      <c r="D54" s="7">
        <v>666</v>
      </c>
      <c r="E54" s="7">
        <v>658</v>
      </c>
      <c r="F54" s="7">
        <f t="shared" si="0"/>
        <v>1324</v>
      </c>
      <c r="G54" s="8">
        <v>18</v>
      </c>
      <c r="H54" s="9">
        <v>4</v>
      </c>
      <c r="I54" s="9">
        <v>7</v>
      </c>
      <c r="J54" s="9">
        <v>13</v>
      </c>
      <c r="K54" s="9">
        <v>0</v>
      </c>
      <c r="L54" s="9">
        <v>1</v>
      </c>
      <c r="M54" s="10">
        <v>1</v>
      </c>
      <c r="N54" s="11">
        <v>1</v>
      </c>
    </row>
    <row r="55" spans="1:14" ht="19.8" x14ac:dyDescent="0.4">
      <c r="A55" s="6" t="s">
        <v>57</v>
      </c>
      <c r="B55" s="7">
        <v>14</v>
      </c>
      <c r="C55" s="7">
        <v>469</v>
      </c>
      <c r="D55" s="7">
        <v>535</v>
      </c>
      <c r="E55" s="7">
        <v>561</v>
      </c>
      <c r="F55" s="7">
        <f t="shared" si="0"/>
        <v>1096</v>
      </c>
      <c r="G55" s="8">
        <v>3</v>
      </c>
      <c r="H55" s="9">
        <v>8</v>
      </c>
      <c r="I55" s="9">
        <v>1</v>
      </c>
      <c r="J55" s="9">
        <v>2</v>
      </c>
      <c r="K55" s="9">
        <v>0</v>
      </c>
      <c r="L55" s="9">
        <v>1</v>
      </c>
      <c r="M55" s="10">
        <v>0</v>
      </c>
      <c r="N55" s="11">
        <v>0</v>
      </c>
    </row>
    <row r="56" spans="1:14" ht="19.8" x14ac:dyDescent="0.4">
      <c r="A56" s="12" t="s">
        <v>58</v>
      </c>
      <c r="B56" s="7">
        <v>20</v>
      </c>
      <c r="C56" s="7">
        <v>849</v>
      </c>
      <c r="D56" s="7">
        <v>981</v>
      </c>
      <c r="E56" s="7">
        <v>983</v>
      </c>
      <c r="F56" s="7">
        <f t="shared" si="0"/>
        <v>1964</v>
      </c>
      <c r="G56" s="8">
        <v>10</v>
      </c>
      <c r="H56" s="9">
        <v>7</v>
      </c>
      <c r="I56" s="9">
        <v>1</v>
      </c>
      <c r="J56" s="9">
        <v>3</v>
      </c>
      <c r="K56" s="9">
        <v>0</v>
      </c>
      <c r="L56" s="9">
        <v>1</v>
      </c>
      <c r="M56" s="10">
        <v>0</v>
      </c>
      <c r="N56" s="11">
        <v>2</v>
      </c>
    </row>
    <row r="57" spans="1:14" ht="19.8" x14ac:dyDescent="0.4">
      <c r="A57" s="6" t="s">
        <v>59</v>
      </c>
      <c r="B57" s="7">
        <v>22</v>
      </c>
      <c r="C57" s="7">
        <v>905</v>
      </c>
      <c r="D57" s="7">
        <v>1065</v>
      </c>
      <c r="E57" s="7">
        <v>1087</v>
      </c>
      <c r="F57" s="7">
        <f t="shared" si="0"/>
        <v>2152</v>
      </c>
      <c r="G57" s="8">
        <v>5</v>
      </c>
      <c r="H57" s="9">
        <v>12</v>
      </c>
      <c r="I57" s="9">
        <v>3</v>
      </c>
      <c r="J57" s="9">
        <v>7</v>
      </c>
      <c r="K57" s="9">
        <v>0</v>
      </c>
      <c r="L57" s="9">
        <v>0</v>
      </c>
      <c r="M57" s="10">
        <v>2</v>
      </c>
      <c r="N57" s="11">
        <v>0</v>
      </c>
    </row>
    <row r="58" spans="1:14" ht="19.8" x14ac:dyDescent="0.4">
      <c r="A58" s="12" t="s">
        <v>60</v>
      </c>
      <c r="B58" s="7">
        <v>27</v>
      </c>
      <c r="C58" s="7">
        <v>1192</v>
      </c>
      <c r="D58" s="7">
        <v>1387</v>
      </c>
      <c r="E58" s="7">
        <v>1384</v>
      </c>
      <c r="F58" s="7">
        <f t="shared" si="0"/>
        <v>2771</v>
      </c>
      <c r="G58" s="8">
        <v>6</v>
      </c>
      <c r="H58" s="9">
        <v>5</v>
      </c>
      <c r="I58" s="9">
        <v>0</v>
      </c>
      <c r="J58" s="9">
        <v>0</v>
      </c>
      <c r="K58" s="9">
        <v>2</v>
      </c>
      <c r="L58" s="9">
        <v>3</v>
      </c>
      <c r="M58" s="10">
        <v>0</v>
      </c>
      <c r="N58" s="11">
        <v>0</v>
      </c>
    </row>
    <row r="59" spans="1:14" ht="19.8" x14ac:dyDescent="0.4">
      <c r="A59" s="6" t="s">
        <v>61</v>
      </c>
      <c r="B59" s="7">
        <v>35</v>
      </c>
      <c r="C59" s="7">
        <v>1153</v>
      </c>
      <c r="D59" s="7">
        <v>1417</v>
      </c>
      <c r="E59" s="7">
        <v>1375</v>
      </c>
      <c r="F59" s="7">
        <f t="shared" si="0"/>
        <v>2792</v>
      </c>
      <c r="G59" s="8">
        <v>9</v>
      </c>
      <c r="H59" s="9">
        <v>14</v>
      </c>
      <c r="I59" s="9">
        <v>1</v>
      </c>
      <c r="J59" s="9">
        <v>7</v>
      </c>
      <c r="K59" s="9">
        <v>2</v>
      </c>
      <c r="L59" s="9">
        <v>1</v>
      </c>
      <c r="M59" s="10">
        <v>0</v>
      </c>
      <c r="N59" s="11">
        <v>0</v>
      </c>
    </row>
    <row r="60" spans="1:14" ht="19.8" x14ac:dyDescent="0.4">
      <c r="A60" s="12" t="s">
        <v>62</v>
      </c>
      <c r="B60" s="7">
        <v>15</v>
      </c>
      <c r="C60" s="7">
        <v>1156</v>
      </c>
      <c r="D60" s="7">
        <v>1322</v>
      </c>
      <c r="E60" s="7">
        <v>1463</v>
      </c>
      <c r="F60" s="7">
        <f t="shared" si="0"/>
        <v>2785</v>
      </c>
      <c r="G60" s="8">
        <v>5</v>
      </c>
      <c r="H60" s="9">
        <v>15</v>
      </c>
      <c r="I60" s="9">
        <v>1</v>
      </c>
      <c r="J60" s="9">
        <v>4</v>
      </c>
      <c r="K60" s="9">
        <v>1</v>
      </c>
      <c r="L60" s="9">
        <v>2</v>
      </c>
      <c r="M60" s="10">
        <v>2</v>
      </c>
      <c r="N60" s="11">
        <v>1</v>
      </c>
    </row>
    <row r="61" spans="1:14" ht="19.8" x14ac:dyDescent="0.4">
      <c r="A61" s="6" t="s">
        <v>63</v>
      </c>
      <c r="B61" s="7">
        <v>16</v>
      </c>
      <c r="C61" s="7">
        <v>866</v>
      </c>
      <c r="D61" s="7">
        <v>929</v>
      </c>
      <c r="E61" s="7">
        <v>976</v>
      </c>
      <c r="F61" s="7">
        <f t="shared" si="0"/>
        <v>1905</v>
      </c>
      <c r="G61" s="8">
        <v>22</v>
      </c>
      <c r="H61" s="9">
        <v>5</v>
      </c>
      <c r="I61" s="9">
        <v>5</v>
      </c>
      <c r="J61" s="9">
        <v>0</v>
      </c>
      <c r="K61" s="9">
        <v>2</v>
      </c>
      <c r="L61" s="9">
        <v>2</v>
      </c>
      <c r="M61" s="10">
        <v>0</v>
      </c>
      <c r="N61" s="11">
        <v>0</v>
      </c>
    </row>
    <row r="62" spans="1:14" ht="19.8" x14ac:dyDescent="0.4">
      <c r="A62" s="12" t="s">
        <v>64</v>
      </c>
      <c r="B62" s="7">
        <v>16</v>
      </c>
      <c r="C62" s="7">
        <v>1033</v>
      </c>
      <c r="D62" s="7">
        <v>1111</v>
      </c>
      <c r="E62" s="7">
        <v>1132</v>
      </c>
      <c r="F62" s="7">
        <f t="shared" si="0"/>
        <v>2243</v>
      </c>
      <c r="G62" s="8">
        <v>17</v>
      </c>
      <c r="H62" s="9">
        <v>7</v>
      </c>
      <c r="I62" s="9">
        <v>2</v>
      </c>
      <c r="J62" s="9">
        <v>4</v>
      </c>
      <c r="K62" s="9">
        <v>0</v>
      </c>
      <c r="L62" s="9">
        <v>4</v>
      </c>
      <c r="M62" s="10">
        <v>1</v>
      </c>
      <c r="N62" s="11">
        <v>0</v>
      </c>
    </row>
    <row r="63" spans="1:14" ht="19.8" x14ac:dyDescent="0.4">
      <c r="A63" s="6" t="s">
        <v>65</v>
      </c>
      <c r="B63" s="7">
        <v>15</v>
      </c>
      <c r="C63" s="7">
        <v>1271</v>
      </c>
      <c r="D63" s="7">
        <v>1193</v>
      </c>
      <c r="E63" s="7">
        <v>1347</v>
      </c>
      <c r="F63" s="7">
        <f t="shared" si="0"/>
        <v>2540</v>
      </c>
      <c r="G63" s="8">
        <v>9</v>
      </c>
      <c r="H63" s="9">
        <v>18</v>
      </c>
      <c r="I63" s="9">
        <v>3</v>
      </c>
      <c r="J63" s="9">
        <v>3</v>
      </c>
      <c r="K63" s="9">
        <v>1</v>
      </c>
      <c r="L63" s="9">
        <v>1</v>
      </c>
      <c r="M63" s="10">
        <v>3</v>
      </c>
      <c r="N63" s="11">
        <v>0</v>
      </c>
    </row>
    <row r="64" spans="1:14" ht="19.8" x14ac:dyDescent="0.4">
      <c r="A64" s="12" t="s">
        <v>66</v>
      </c>
      <c r="B64" s="7">
        <v>21</v>
      </c>
      <c r="C64" s="7">
        <v>1364</v>
      </c>
      <c r="D64" s="7">
        <v>1351</v>
      </c>
      <c r="E64" s="7">
        <v>1512</v>
      </c>
      <c r="F64" s="7">
        <f t="shared" si="0"/>
        <v>2863</v>
      </c>
      <c r="G64" s="8">
        <v>8</v>
      </c>
      <c r="H64" s="9">
        <v>27</v>
      </c>
      <c r="I64" s="9">
        <v>3</v>
      </c>
      <c r="J64" s="9">
        <v>7</v>
      </c>
      <c r="K64" s="9">
        <v>2</v>
      </c>
      <c r="L64" s="9">
        <v>4</v>
      </c>
      <c r="M64" s="10">
        <v>2</v>
      </c>
      <c r="N64" s="11">
        <v>1</v>
      </c>
    </row>
    <row r="65" spans="1:14" ht="19.8" x14ac:dyDescent="0.4">
      <c r="A65" s="6" t="s">
        <v>67</v>
      </c>
      <c r="B65" s="7">
        <v>25</v>
      </c>
      <c r="C65" s="7">
        <v>2497</v>
      </c>
      <c r="D65" s="7">
        <v>2512</v>
      </c>
      <c r="E65" s="7">
        <v>2921</v>
      </c>
      <c r="F65" s="7">
        <f t="shared" si="0"/>
        <v>5433</v>
      </c>
      <c r="G65" s="8">
        <v>19</v>
      </c>
      <c r="H65" s="9">
        <v>46</v>
      </c>
      <c r="I65" s="9">
        <v>18</v>
      </c>
      <c r="J65" s="9">
        <v>17</v>
      </c>
      <c r="K65" s="9">
        <v>1</v>
      </c>
      <c r="L65" s="9">
        <v>4</v>
      </c>
      <c r="M65" s="10">
        <v>1</v>
      </c>
      <c r="N65" s="11">
        <v>2</v>
      </c>
    </row>
    <row r="66" spans="1:14" ht="19.8" x14ac:dyDescent="0.4">
      <c r="A66" s="12" t="s">
        <v>68</v>
      </c>
      <c r="B66" s="7">
        <v>31</v>
      </c>
      <c r="C66" s="7">
        <v>1749</v>
      </c>
      <c r="D66" s="7">
        <v>1840</v>
      </c>
      <c r="E66" s="7">
        <v>1960</v>
      </c>
      <c r="F66" s="7">
        <f t="shared" si="0"/>
        <v>3800</v>
      </c>
      <c r="G66" s="8">
        <v>10</v>
      </c>
      <c r="H66" s="9">
        <v>31</v>
      </c>
      <c r="I66" s="9">
        <v>6</v>
      </c>
      <c r="J66" s="9">
        <v>3</v>
      </c>
      <c r="K66" s="9">
        <v>4</v>
      </c>
      <c r="L66" s="9">
        <v>1</v>
      </c>
      <c r="M66" s="10">
        <v>0</v>
      </c>
      <c r="N66" s="11">
        <v>0</v>
      </c>
    </row>
    <row r="67" spans="1:14" ht="19.8" x14ac:dyDescent="0.4">
      <c r="A67" s="6" t="s">
        <v>69</v>
      </c>
      <c r="B67" s="7">
        <v>26</v>
      </c>
      <c r="C67" s="7">
        <v>1683</v>
      </c>
      <c r="D67" s="7">
        <v>1797</v>
      </c>
      <c r="E67" s="7">
        <v>1940</v>
      </c>
      <c r="F67" s="7">
        <f t="shared" si="0"/>
        <v>3737</v>
      </c>
      <c r="G67" s="8">
        <v>16</v>
      </c>
      <c r="H67" s="9">
        <v>31</v>
      </c>
      <c r="I67" s="9">
        <v>10</v>
      </c>
      <c r="J67" s="9">
        <v>22</v>
      </c>
      <c r="K67" s="9">
        <v>2</v>
      </c>
      <c r="L67" s="9">
        <v>4</v>
      </c>
      <c r="M67" s="10">
        <v>0</v>
      </c>
      <c r="N67" s="11">
        <v>0</v>
      </c>
    </row>
    <row r="68" spans="1:14" ht="19.8" x14ac:dyDescent="0.4">
      <c r="A68" s="12" t="s">
        <v>70</v>
      </c>
      <c r="B68" s="7">
        <v>25</v>
      </c>
      <c r="C68" s="7">
        <v>1891</v>
      </c>
      <c r="D68" s="7">
        <v>2083</v>
      </c>
      <c r="E68" s="7">
        <v>2385</v>
      </c>
      <c r="F68" s="7">
        <f t="shared" si="0"/>
        <v>4468</v>
      </c>
      <c r="G68" s="8">
        <v>10</v>
      </c>
      <c r="H68" s="9">
        <v>35</v>
      </c>
      <c r="I68" s="9">
        <v>5</v>
      </c>
      <c r="J68" s="9">
        <v>2</v>
      </c>
      <c r="K68" s="9">
        <v>4</v>
      </c>
      <c r="L68" s="9">
        <v>2</v>
      </c>
      <c r="M68" s="10">
        <v>1</v>
      </c>
      <c r="N68" s="11">
        <v>0</v>
      </c>
    </row>
    <row r="69" spans="1:14" ht="19.8" x14ac:dyDescent="0.4">
      <c r="A69" s="6" t="s">
        <v>71</v>
      </c>
      <c r="B69" s="7">
        <v>15</v>
      </c>
      <c r="C69" s="7">
        <v>1073</v>
      </c>
      <c r="D69" s="7">
        <v>1376</v>
      </c>
      <c r="E69" s="7">
        <v>1308</v>
      </c>
      <c r="F69" s="7">
        <f t="shared" si="0"/>
        <v>2684</v>
      </c>
      <c r="G69" s="8">
        <v>10</v>
      </c>
      <c r="H69" s="9">
        <v>20</v>
      </c>
      <c r="I69" s="9">
        <v>6</v>
      </c>
      <c r="J69" s="9">
        <v>4</v>
      </c>
      <c r="K69" s="9">
        <v>4</v>
      </c>
      <c r="L69" s="9">
        <v>0</v>
      </c>
      <c r="M69" s="10">
        <v>0</v>
      </c>
      <c r="N69" s="11">
        <v>0</v>
      </c>
    </row>
    <row r="70" spans="1:14" ht="19.8" x14ac:dyDescent="0.4">
      <c r="A70" s="12" t="s">
        <v>72</v>
      </c>
      <c r="B70" s="7">
        <v>15</v>
      </c>
      <c r="C70" s="7">
        <v>1139</v>
      </c>
      <c r="D70" s="7">
        <v>1277</v>
      </c>
      <c r="E70" s="7">
        <v>1384</v>
      </c>
      <c r="F70" s="7">
        <f>SUM(D70:E70)</f>
        <v>2661</v>
      </c>
      <c r="G70" s="8">
        <v>12</v>
      </c>
      <c r="H70" s="9">
        <v>21</v>
      </c>
      <c r="I70" s="9">
        <v>5</v>
      </c>
      <c r="J70" s="9">
        <v>2</v>
      </c>
      <c r="K70" s="9">
        <v>1</v>
      </c>
      <c r="L70" s="9">
        <v>2</v>
      </c>
      <c r="M70" s="10">
        <v>0</v>
      </c>
      <c r="N70" s="11">
        <v>3</v>
      </c>
    </row>
    <row r="71" spans="1:14" ht="19.8" x14ac:dyDescent="0.4">
      <c r="A71" s="6" t="s">
        <v>73</v>
      </c>
      <c r="B71" s="7">
        <v>23</v>
      </c>
      <c r="C71" s="7">
        <v>1621</v>
      </c>
      <c r="D71" s="7">
        <v>1906</v>
      </c>
      <c r="E71" s="7">
        <v>2114</v>
      </c>
      <c r="F71" s="7">
        <f>SUM(D71:E71)</f>
        <v>4020</v>
      </c>
      <c r="G71" s="8">
        <v>18</v>
      </c>
      <c r="H71" s="9">
        <v>18</v>
      </c>
      <c r="I71" s="9">
        <v>3</v>
      </c>
      <c r="J71" s="9">
        <v>4</v>
      </c>
      <c r="K71" s="9">
        <v>1</v>
      </c>
      <c r="L71" s="9">
        <v>0</v>
      </c>
      <c r="M71" s="10">
        <v>1</v>
      </c>
      <c r="N71" s="11">
        <v>1</v>
      </c>
    </row>
    <row r="72" spans="1:14" ht="19.8" x14ac:dyDescent="0.4">
      <c r="A72" s="12" t="s">
        <v>74</v>
      </c>
      <c r="B72" s="7">
        <v>12</v>
      </c>
      <c r="C72" s="7">
        <v>818</v>
      </c>
      <c r="D72" s="7">
        <v>1086</v>
      </c>
      <c r="E72" s="7">
        <v>1064</v>
      </c>
      <c r="F72" s="7">
        <f>SUM(D72:E72)</f>
        <v>2150</v>
      </c>
      <c r="G72" s="8">
        <v>7</v>
      </c>
      <c r="H72" s="9">
        <v>10</v>
      </c>
      <c r="I72" s="9">
        <v>1</v>
      </c>
      <c r="J72" s="9">
        <v>3</v>
      </c>
      <c r="K72" s="9">
        <v>0</v>
      </c>
      <c r="L72" s="9">
        <v>2</v>
      </c>
      <c r="M72" s="10">
        <v>0</v>
      </c>
      <c r="N72" s="11">
        <v>1</v>
      </c>
    </row>
    <row r="73" spans="1:14" ht="19.8" x14ac:dyDescent="0.4">
      <c r="A73" s="6" t="s">
        <v>75</v>
      </c>
      <c r="B73" s="7">
        <v>19</v>
      </c>
      <c r="C73" s="7">
        <v>939</v>
      </c>
      <c r="D73" s="7">
        <v>989</v>
      </c>
      <c r="E73" s="7">
        <v>1043</v>
      </c>
      <c r="F73" s="7">
        <f>SUM(D73:E73)</f>
        <v>2032</v>
      </c>
      <c r="G73" s="8">
        <v>3</v>
      </c>
      <c r="H73" s="9">
        <v>10</v>
      </c>
      <c r="I73" s="9">
        <v>1</v>
      </c>
      <c r="J73" s="9">
        <v>0</v>
      </c>
      <c r="K73" s="9">
        <v>0</v>
      </c>
      <c r="L73" s="9">
        <v>2</v>
      </c>
      <c r="M73" s="10">
        <v>0</v>
      </c>
      <c r="N73" s="11">
        <v>0</v>
      </c>
    </row>
    <row r="74" spans="1:14" ht="19.8" x14ac:dyDescent="0.4">
      <c r="A74" s="12" t="s">
        <v>76</v>
      </c>
      <c r="B74" s="7">
        <f>SUM(B5:B73)</f>
        <v>1240</v>
      </c>
      <c r="C74" s="7">
        <f t="shared" ref="C74:J74" si="1">SUM(C5:C73)</f>
        <v>73014</v>
      </c>
      <c r="D74" s="7">
        <f t="shared" si="1"/>
        <v>77795</v>
      </c>
      <c r="E74" s="7">
        <f t="shared" si="1"/>
        <v>85131</v>
      </c>
      <c r="F74" s="7">
        <f t="shared" si="1"/>
        <v>162926</v>
      </c>
      <c r="G74" s="7">
        <f t="shared" si="1"/>
        <v>748</v>
      </c>
      <c r="H74" s="7">
        <f t="shared" si="1"/>
        <v>1210</v>
      </c>
      <c r="I74" s="7">
        <f t="shared" si="1"/>
        <v>304</v>
      </c>
      <c r="J74" s="7">
        <f t="shared" si="1"/>
        <v>304</v>
      </c>
      <c r="K74" s="7">
        <f>SUM(K5:K73)</f>
        <v>66</v>
      </c>
      <c r="L74" s="7">
        <f>SUM(L5:L73)</f>
        <v>104</v>
      </c>
      <c r="M74" s="13">
        <f>SUM(M5:M73)</f>
        <v>38</v>
      </c>
      <c r="N74" s="14">
        <f>SUM(N5:N73)</f>
        <v>28</v>
      </c>
    </row>
    <row r="75" spans="1:14" s="18" customFormat="1" ht="26.25" customHeight="1" x14ac:dyDescent="0.3">
      <c r="A75" s="95" t="s">
        <v>77</v>
      </c>
      <c r="B75" s="96"/>
      <c r="C75" s="15">
        <f>C74</f>
        <v>73014</v>
      </c>
      <c r="D75" s="15" t="s">
        <v>78</v>
      </c>
      <c r="E75" s="15" t="s">
        <v>79</v>
      </c>
      <c r="F75" s="15"/>
      <c r="G75" s="15">
        <f>F74</f>
        <v>162926</v>
      </c>
      <c r="H75" s="15" t="s">
        <v>80</v>
      </c>
      <c r="I75" s="15"/>
      <c r="J75" s="15"/>
      <c r="K75" s="15" t="s">
        <v>81</v>
      </c>
      <c r="L75" s="15"/>
      <c r="M75" s="16"/>
      <c r="N75" s="17"/>
    </row>
    <row r="76" spans="1:14" s="27" customFormat="1" ht="26.25" customHeight="1" x14ac:dyDescent="0.4">
      <c r="A76" s="95" t="s">
        <v>82</v>
      </c>
      <c r="B76" s="96"/>
      <c r="C76" s="19" t="str">
        <f ca="1">INDIRECT(H76,TRUE)</f>
        <v>正大</v>
      </c>
      <c r="D76" s="20" t="s">
        <v>83</v>
      </c>
      <c r="E76" s="21">
        <f>MAX(C5:C73)</f>
        <v>2497</v>
      </c>
      <c r="F76" s="22">
        <f>MAX(F5:F73)</f>
        <v>5433</v>
      </c>
      <c r="G76" s="23"/>
      <c r="H76" s="24" t="str">
        <f>ADDRESS(MATCH(MAX(F5:F73),F5:F73,0)+4,1)</f>
        <v>$A$65</v>
      </c>
      <c r="I76" s="23"/>
      <c r="J76" s="23"/>
      <c r="K76" s="23"/>
      <c r="L76" s="23"/>
      <c r="M76" s="25"/>
      <c r="N76" s="26"/>
    </row>
    <row r="77" spans="1:14" s="27" customFormat="1" ht="26.25" customHeight="1" x14ac:dyDescent="0.4">
      <c r="A77" s="95" t="s">
        <v>84</v>
      </c>
      <c r="B77" s="96"/>
      <c r="C77" s="67" t="str">
        <f ca="1">INDIRECT(H77,TRUE)</f>
        <v>城西</v>
      </c>
      <c r="D77" s="68" t="s">
        <v>83</v>
      </c>
      <c r="E77" s="30">
        <f>MIN(C5:C73)</f>
        <v>249</v>
      </c>
      <c r="F77" s="31">
        <f>MIN(F5:F73)</f>
        <v>556</v>
      </c>
      <c r="G77" s="23"/>
      <c r="H77" s="24" t="str">
        <f>ADDRESS(MATCH(MIN(F5:F73),F5:F73,0)+4,1)</f>
        <v>$A$12</v>
      </c>
      <c r="I77" s="23"/>
      <c r="J77" s="23"/>
      <c r="K77" s="23"/>
      <c r="L77" s="23"/>
      <c r="M77" s="25"/>
      <c r="N77" s="26"/>
    </row>
    <row r="78" spans="1:14" s="36" customFormat="1" ht="19.5" customHeight="1" x14ac:dyDescent="0.4">
      <c r="A78" s="97" t="s">
        <v>86</v>
      </c>
      <c r="B78" s="98"/>
      <c r="C78" s="101">
        <f>SUM(G78:G79)</f>
        <v>766</v>
      </c>
      <c r="D78" s="103" t="s">
        <v>80</v>
      </c>
      <c r="E78" s="32" t="s">
        <v>87</v>
      </c>
      <c r="F78" s="32"/>
      <c r="G78" s="32">
        <v>390</v>
      </c>
      <c r="H78" s="32" t="s">
        <v>80</v>
      </c>
      <c r="I78" s="32"/>
      <c r="J78" s="32"/>
      <c r="K78" s="33"/>
      <c r="L78" s="33"/>
      <c r="M78" s="34"/>
      <c r="N78" s="35"/>
    </row>
    <row r="79" spans="1:14" s="41" customFormat="1" ht="22.5" customHeight="1" x14ac:dyDescent="0.4">
      <c r="A79" s="99"/>
      <c r="B79" s="100"/>
      <c r="C79" s="102"/>
      <c r="D79" s="104"/>
      <c r="E79" s="37" t="s">
        <v>88</v>
      </c>
      <c r="F79" s="37"/>
      <c r="G79" s="37">
        <v>376</v>
      </c>
      <c r="H79" s="37" t="s">
        <v>80</v>
      </c>
      <c r="I79" s="37"/>
      <c r="J79" s="37"/>
      <c r="K79" s="38"/>
      <c r="L79" s="38"/>
      <c r="M79" s="39"/>
      <c r="N79" s="40"/>
    </row>
    <row r="80" spans="1:14" s="42" customFormat="1" ht="50.25" customHeight="1" x14ac:dyDescent="0.4">
      <c r="A80" s="95" t="s">
        <v>90</v>
      </c>
      <c r="B80" s="96"/>
      <c r="C80" s="15">
        <f>K74</f>
        <v>66</v>
      </c>
      <c r="D80" s="15" t="s">
        <v>80</v>
      </c>
      <c r="E80" s="108" t="s">
        <v>122</v>
      </c>
      <c r="F80" s="108"/>
      <c r="G80" s="108"/>
      <c r="H80" s="108"/>
      <c r="I80" s="108"/>
      <c r="J80" s="108"/>
      <c r="K80" s="108"/>
      <c r="L80" s="108"/>
      <c r="M80" s="108"/>
      <c r="N80" s="109"/>
    </row>
    <row r="81" spans="1:14" s="46" customFormat="1" ht="24.75" customHeight="1" x14ac:dyDescent="0.3">
      <c r="A81" s="95" t="s">
        <v>92</v>
      </c>
      <c r="B81" s="96"/>
      <c r="C81" s="15">
        <f>L74</f>
        <v>104</v>
      </c>
      <c r="D81" s="15" t="s">
        <v>80</v>
      </c>
      <c r="E81" s="15"/>
      <c r="F81" s="15"/>
      <c r="G81" s="19"/>
      <c r="H81" s="15"/>
      <c r="I81" s="15"/>
      <c r="J81" s="15"/>
      <c r="K81" s="43"/>
      <c r="L81" s="43"/>
      <c r="M81" s="44"/>
      <c r="N81" s="45"/>
    </row>
    <row r="82" spans="1:14" s="47" customFormat="1" ht="27" customHeight="1" x14ac:dyDescent="0.3">
      <c r="A82" s="95" t="s">
        <v>93</v>
      </c>
      <c r="B82" s="96"/>
      <c r="C82" s="15">
        <f>M74</f>
        <v>38</v>
      </c>
      <c r="D82" s="15" t="s">
        <v>94</v>
      </c>
      <c r="E82" s="15" t="s">
        <v>117</v>
      </c>
      <c r="F82" s="15"/>
      <c r="G82" s="15"/>
      <c r="H82" s="15"/>
      <c r="I82" s="15"/>
      <c r="J82" s="15"/>
      <c r="K82" s="43"/>
      <c r="L82" s="43"/>
      <c r="M82" s="44"/>
      <c r="N82" s="45"/>
    </row>
    <row r="83" spans="1:14" s="48" customFormat="1" ht="27.75" customHeight="1" x14ac:dyDescent="0.3">
      <c r="A83" s="105" t="s">
        <v>132</v>
      </c>
      <c r="B83" s="106"/>
      <c r="C83" s="15">
        <f>N74</f>
        <v>28</v>
      </c>
      <c r="D83" s="15" t="s">
        <v>94</v>
      </c>
      <c r="E83" s="15" t="s">
        <v>123</v>
      </c>
      <c r="F83" s="15"/>
      <c r="G83" s="15"/>
      <c r="H83" s="15"/>
      <c r="I83" s="15"/>
      <c r="J83" s="15"/>
      <c r="K83" s="43"/>
      <c r="L83" s="43"/>
      <c r="M83" s="44"/>
      <c r="N83" s="45"/>
    </row>
    <row r="84" spans="1:14" s="46" customFormat="1" ht="26.25" customHeight="1" x14ac:dyDescent="0.3">
      <c r="A84" s="49" t="s">
        <v>133</v>
      </c>
      <c r="B84" s="15"/>
      <c r="C84" s="15">
        <f>G74</f>
        <v>748</v>
      </c>
      <c r="D84" s="50" t="s">
        <v>80</v>
      </c>
      <c r="E84" s="15" t="s">
        <v>134</v>
      </c>
      <c r="F84" s="15"/>
      <c r="G84" s="15">
        <f>H74</f>
        <v>1210</v>
      </c>
      <c r="H84" s="50" t="s">
        <v>80</v>
      </c>
      <c r="I84" s="15"/>
      <c r="J84" s="15"/>
      <c r="K84" s="43"/>
      <c r="L84" s="43"/>
      <c r="M84" s="44"/>
      <c r="N84" s="45"/>
    </row>
    <row r="85" spans="1:14" s="58" customFormat="1" ht="27.75" customHeight="1" thickBot="1" x14ac:dyDescent="0.35">
      <c r="A85" s="107" t="str">
        <f>IF(C85&gt;0," 本月戶數增加","本月戶數減少")</f>
        <v>本月戶數減少</v>
      </c>
      <c r="B85" s="93"/>
      <c r="C85" s="51">
        <f>C74-'11103'!C74</f>
        <v>-31</v>
      </c>
      <c r="D85" s="66" t="str">
        <f>IF(E85&gt;0,"男增加","男減少")</f>
        <v>男減少</v>
      </c>
      <c r="E85" s="53">
        <f>D74-'11103'!D74</f>
        <v>-272</v>
      </c>
      <c r="F85" s="54" t="str">
        <f>IF(G85&gt;0,"女增加","女減少")</f>
        <v>女減少</v>
      </c>
      <c r="G85" s="53">
        <f>E74-'11103'!E74</f>
        <v>-228</v>
      </c>
      <c r="H85" s="55"/>
      <c r="I85" s="93" t="str">
        <f>IF(K85&gt;0,"總人口數增加","總人口數減少")</f>
        <v>總人口數減少</v>
      </c>
      <c r="J85" s="93"/>
      <c r="K85" s="53">
        <f>F74-'11103'!F74</f>
        <v>-500</v>
      </c>
      <c r="L85" s="55"/>
      <c r="M85" s="56"/>
      <c r="N85" s="57"/>
    </row>
    <row r="86" spans="1:14" ht="33" customHeight="1" x14ac:dyDescent="0.3">
      <c r="A86" s="94"/>
      <c r="B86" s="94"/>
      <c r="C86" s="94"/>
      <c r="D86" s="94"/>
    </row>
  </sheetData>
  <mergeCells count="28">
    <mergeCell ref="I85:J85"/>
    <mergeCell ref="A86:D86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E80:N80"/>
    <mergeCell ref="A76:B76"/>
    <mergeCell ref="A1:N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'11101'!Print_Titles</vt:lpstr>
      <vt:lpstr>'11102'!Print_Titles</vt:lpstr>
      <vt:lpstr>'11103'!Print_Titles</vt:lpstr>
      <vt:lpstr>'11104'!Print_Titles</vt:lpstr>
      <vt:lpstr>'11105'!Print_Titles</vt:lpstr>
      <vt:lpstr>'11106'!Print_Titles</vt:lpstr>
      <vt:lpstr>'11107'!Print_Titles</vt:lpstr>
      <vt:lpstr>'11108'!Print_Titles</vt:lpstr>
      <vt:lpstr>'11109'!Print_Titles</vt:lpstr>
      <vt:lpstr>'11110'!Print_Titles</vt:lpstr>
      <vt:lpstr>'11111'!Print_Titles</vt:lpstr>
      <vt:lpstr>'11112'!Print_Titles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2022-12-01T00:07:42Z</cp:lastPrinted>
  <dcterms:created xsi:type="dcterms:W3CDTF">2018-12-19T06:42:50Z</dcterms:created>
  <dcterms:modified xsi:type="dcterms:W3CDTF">2023-01-03T00:23:56Z</dcterms:modified>
</cp:coreProperties>
</file>