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10年人口統計\"/>
    </mc:Choice>
  </mc:AlternateContent>
  <bookViews>
    <workbookView xWindow="0" yWindow="0" windowWidth="19416" windowHeight="8028"/>
  </bookViews>
  <sheets>
    <sheet name="11012" sheetId="12" r:id="rId1"/>
    <sheet name="11011" sheetId="11" r:id="rId2"/>
    <sheet name="11010" sheetId="10" r:id="rId3"/>
    <sheet name="11009" sheetId="9" r:id="rId4"/>
    <sheet name="11008" sheetId="8" r:id="rId5"/>
    <sheet name="11007" sheetId="7" r:id="rId6"/>
    <sheet name="11006" sheetId="6" r:id="rId7"/>
    <sheet name="11005" sheetId="5" r:id="rId8"/>
    <sheet name="11004" sheetId="4" r:id="rId9"/>
    <sheet name="11003" sheetId="3" r:id="rId10"/>
    <sheet name="11002" sheetId="2" r:id="rId11"/>
    <sheet name="11001" sheetId="1" r:id="rId12"/>
  </sheets>
  <definedNames>
    <definedName name="_xlnm.Print_Titles" localSheetId="11">'11001'!$1:$4</definedName>
    <definedName name="_xlnm.Print_Titles" localSheetId="10">'11002'!$1:$4</definedName>
    <definedName name="_xlnm.Print_Titles" localSheetId="9">'11003'!$1:$4</definedName>
    <definedName name="_xlnm.Print_Titles" localSheetId="8">'11004'!$1:$4</definedName>
    <definedName name="_xlnm.Print_Titles" localSheetId="7">'11005'!$1:$4</definedName>
    <definedName name="_xlnm.Print_Titles" localSheetId="6">'11006'!$1:$4</definedName>
    <definedName name="_xlnm.Print_Titles" localSheetId="5">'11007'!$1:$4</definedName>
    <definedName name="_xlnm.Print_Titles" localSheetId="4">'11008'!$1:$4</definedName>
    <definedName name="_xlnm.Print_Titles" localSheetId="3">'11009'!$1:$4</definedName>
    <definedName name="_xlnm.Print_Titles" localSheetId="2">'11010'!$1:$4</definedName>
    <definedName name="_xlnm.Print_Titles" localSheetId="1">'11011'!$1:$4</definedName>
    <definedName name="_xlnm.Print_Titles" localSheetId="0">'11012'!$1:$4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2" l="1"/>
  <c r="E77" i="12"/>
  <c r="E76" i="12"/>
  <c r="N74" i="12"/>
  <c r="C83" i="12" s="1"/>
  <c r="M74" i="12"/>
  <c r="C82" i="12" s="1"/>
  <c r="L74" i="12"/>
  <c r="C81" i="12" s="1"/>
  <c r="K74" i="12"/>
  <c r="C80" i="12" s="1"/>
  <c r="J74" i="12"/>
  <c r="I74" i="12"/>
  <c r="H74" i="12"/>
  <c r="G84" i="12" s="1"/>
  <c r="G74" i="12"/>
  <c r="C84" i="12" s="1"/>
  <c r="E74" i="12"/>
  <c r="D74" i="12"/>
  <c r="C74" i="12"/>
  <c r="B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G85" i="12" l="1"/>
  <c r="F85" i="12" s="1"/>
  <c r="E85" i="12"/>
  <c r="D85" i="12" s="1"/>
  <c r="H77" i="12"/>
  <c r="C85" i="12"/>
  <c r="A85" i="12" s="1"/>
  <c r="F74" i="12"/>
  <c r="K85" i="12" s="1"/>
  <c r="I85" i="12" s="1"/>
  <c r="H76" i="12"/>
  <c r="F77" i="12"/>
  <c r="F76" i="12"/>
  <c r="C75" i="12"/>
  <c r="D74" i="11"/>
  <c r="C77" i="12"/>
  <c r="C76" i="12"/>
  <c r="G75" i="12" l="1"/>
  <c r="C78" i="11"/>
  <c r="E77" i="11"/>
  <c r="E76" i="11"/>
  <c r="N74" i="11"/>
  <c r="C83" i="11" s="1"/>
  <c r="M74" i="11"/>
  <c r="C82" i="11" s="1"/>
  <c r="L74" i="11"/>
  <c r="C81" i="11" s="1"/>
  <c r="K74" i="11"/>
  <c r="C80" i="11" s="1"/>
  <c r="J74" i="11"/>
  <c r="I74" i="11"/>
  <c r="H74" i="11"/>
  <c r="G84" i="11" s="1"/>
  <c r="G74" i="11"/>
  <c r="C84" i="11" s="1"/>
  <c r="E74" i="11"/>
  <c r="G85" i="11" s="1"/>
  <c r="E85" i="11"/>
  <c r="C74" i="11"/>
  <c r="C75" i="11" s="1"/>
  <c r="B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C85" i="11" l="1"/>
  <c r="A85" i="11" s="1"/>
  <c r="H76" i="11"/>
  <c r="F85" i="11"/>
  <c r="D85" i="11"/>
  <c r="F76" i="11"/>
  <c r="F74" i="11"/>
  <c r="F77" i="11"/>
  <c r="H77" i="11"/>
  <c r="F48" i="10"/>
  <c r="C76" i="11"/>
  <c r="C77" i="11"/>
  <c r="G75" i="11" l="1"/>
  <c r="K85" i="11"/>
  <c r="I85" i="11" s="1"/>
  <c r="C78" i="10"/>
  <c r="E77" i="10"/>
  <c r="E76" i="10"/>
  <c r="N74" i="10"/>
  <c r="C83" i="10" s="1"/>
  <c r="M74" i="10"/>
  <c r="C82" i="10" s="1"/>
  <c r="L74" i="10"/>
  <c r="C81" i="10" s="1"/>
  <c r="K74" i="10"/>
  <c r="C80" i="10" s="1"/>
  <c r="J74" i="10"/>
  <c r="I74" i="10"/>
  <c r="H74" i="10"/>
  <c r="G84" i="10" s="1"/>
  <c r="G74" i="10"/>
  <c r="C84" i="10" s="1"/>
  <c r="E74" i="10"/>
  <c r="D74" i="10"/>
  <c r="E85" i="10" s="1"/>
  <c r="C74" i="10"/>
  <c r="B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H77" i="10" l="1"/>
  <c r="G85" i="10"/>
  <c r="F85" i="10" s="1"/>
  <c r="C85" i="10"/>
  <c r="A85" i="10" s="1"/>
  <c r="D85" i="10"/>
  <c r="H76" i="10"/>
  <c r="F76" i="10"/>
  <c r="F77" i="10"/>
  <c r="C75" i="10"/>
  <c r="F74" i="10"/>
  <c r="K85" i="10" s="1"/>
  <c r="K85" i="9"/>
  <c r="G85" i="9"/>
  <c r="E85" i="9"/>
  <c r="C85" i="9"/>
  <c r="C85" i="8"/>
  <c r="C76" i="10"/>
  <c r="C77" i="10"/>
  <c r="G75" i="10" l="1"/>
  <c r="I85" i="10"/>
  <c r="C78" i="9"/>
  <c r="E77" i="9"/>
  <c r="E76" i="9"/>
  <c r="N74" i="9"/>
  <c r="C83" i="9" s="1"/>
  <c r="M74" i="9"/>
  <c r="C82" i="9" s="1"/>
  <c r="L74" i="9"/>
  <c r="C81" i="9" s="1"/>
  <c r="K74" i="9"/>
  <c r="C80" i="9" s="1"/>
  <c r="J74" i="9"/>
  <c r="I74" i="9"/>
  <c r="H74" i="9"/>
  <c r="G84" i="9" s="1"/>
  <c r="G74" i="9"/>
  <c r="C84" i="9" s="1"/>
  <c r="E74" i="9"/>
  <c r="F85" i="9" s="1"/>
  <c r="D74" i="9"/>
  <c r="D85" i="9" s="1"/>
  <c r="C74" i="9"/>
  <c r="A85" i="9" s="1"/>
  <c r="B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77" i="9" l="1"/>
  <c r="F74" i="9"/>
  <c r="I85" i="9" s="1"/>
  <c r="F76" i="9"/>
  <c r="H76" i="9"/>
  <c r="C75" i="9"/>
  <c r="H77" i="9"/>
  <c r="C78" i="8"/>
  <c r="E77" i="8"/>
  <c r="E76" i="8"/>
  <c r="N74" i="8"/>
  <c r="C83" i="8" s="1"/>
  <c r="M74" i="8"/>
  <c r="C82" i="8" s="1"/>
  <c r="L74" i="8"/>
  <c r="C81" i="8" s="1"/>
  <c r="K74" i="8"/>
  <c r="C80" i="8" s="1"/>
  <c r="J74" i="8"/>
  <c r="I74" i="8"/>
  <c r="H74" i="8"/>
  <c r="G84" i="8" s="1"/>
  <c r="G74" i="8"/>
  <c r="C84" i="8" s="1"/>
  <c r="E74" i="8"/>
  <c r="G85" i="8" s="1"/>
  <c r="F85" i="8" s="1"/>
  <c r="D74" i="8"/>
  <c r="E85" i="8" s="1"/>
  <c r="C74" i="8"/>
  <c r="B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C76" i="9"/>
  <c r="C77" i="9"/>
  <c r="G75" i="9" l="1"/>
  <c r="D85" i="8"/>
  <c r="A85" i="8"/>
  <c r="F77" i="8"/>
  <c r="H76" i="8"/>
  <c r="F74" i="8"/>
  <c r="K85" i="8" s="1"/>
  <c r="H77" i="8"/>
  <c r="F76" i="8"/>
  <c r="C75" i="8"/>
  <c r="C78" i="7"/>
  <c r="E77" i="7"/>
  <c r="E76" i="7"/>
  <c r="N74" i="7"/>
  <c r="C83" i="7" s="1"/>
  <c r="M74" i="7"/>
  <c r="C82" i="7" s="1"/>
  <c r="L74" i="7"/>
  <c r="C81" i="7" s="1"/>
  <c r="K74" i="7"/>
  <c r="C80" i="7" s="1"/>
  <c r="J74" i="7"/>
  <c r="I74" i="7"/>
  <c r="H74" i="7"/>
  <c r="G84" i="7" s="1"/>
  <c r="G74" i="7"/>
  <c r="C84" i="7" s="1"/>
  <c r="E74" i="7"/>
  <c r="G85" i="7" s="1"/>
  <c r="F85" i="7" s="1"/>
  <c r="D74" i="7"/>
  <c r="E85" i="7" s="1"/>
  <c r="C74" i="7"/>
  <c r="C85" i="7" s="1"/>
  <c r="B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C77" i="8"/>
  <c r="C76" i="8"/>
  <c r="G75" i="8" l="1"/>
  <c r="I85" i="8"/>
  <c r="H77" i="7"/>
  <c r="D85" i="7"/>
  <c r="A85" i="7"/>
  <c r="F77" i="7"/>
  <c r="F74" i="7"/>
  <c r="K85" i="7" s="1"/>
  <c r="I85" i="7" s="1"/>
  <c r="F76" i="7"/>
  <c r="H76" i="7"/>
  <c r="C75" i="7"/>
  <c r="C78" i="6"/>
  <c r="E77" i="6"/>
  <c r="E76" i="6"/>
  <c r="N74" i="6"/>
  <c r="C83" i="6" s="1"/>
  <c r="M74" i="6"/>
  <c r="C82" i="6" s="1"/>
  <c r="L74" i="6"/>
  <c r="C81" i="6" s="1"/>
  <c r="K74" i="6"/>
  <c r="C80" i="6" s="1"/>
  <c r="J74" i="6"/>
  <c r="I74" i="6"/>
  <c r="H74" i="6"/>
  <c r="G84" i="6" s="1"/>
  <c r="G74" i="6"/>
  <c r="C84" i="6" s="1"/>
  <c r="E74" i="6"/>
  <c r="D74" i="6"/>
  <c r="C74" i="6"/>
  <c r="B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C77" i="7"/>
  <c r="C76" i="7"/>
  <c r="G75" i="7" l="1"/>
  <c r="C85" i="6"/>
  <c r="A85" i="6" s="1"/>
  <c r="H77" i="6"/>
  <c r="F74" i="6"/>
  <c r="C75" i="6"/>
  <c r="F76" i="6"/>
  <c r="H76" i="6"/>
  <c r="F77" i="6"/>
  <c r="C78" i="5"/>
  <c r="E77" i="5"/>
  <c r="E76" i="5"/>
  <c r="N74" i="5"/>
  <c r="C83" i="5" s="1"/>
  <c r="M74" i="5"/>
  <c r="C82" i="5" s="1"/>
  <c r="L74" i="5"/>
  <c r="C81" i="5" s="1"/>
  <c r="K74" i="5"/>
  <c r="C80" i="5" s="1"/>
  <c r="J74" i="5"/>
  <c r="I74" i="5"/>
  <c r="H74" i="5"/>
  <c r="G84" i="5" s="1"/>
  <c r="G74" i="5"/>
  <c r="C84" i="5" s="1"/>
  <c r="E74" i="5"/>
  <c r="D74" i="5"/>
  <c r="C74" i="5"/>
  <c r="B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C77" i="6"/>
  <c r="C76" i="6"/>
  <c r="E85" i="5" l="1"/>
  <c r="D85" i="5" s="1"/>
  <c r="E85" i="6"/>
  <c r="D85" i="6" s="1"/>
  <c r="G85" i="6"/>
  <c r="F85" i="6" s="1"/>
  <c r="G75" i="6"/>
  <c r="F77" i="5"/>
  <c r="F76" i="5"/>
  <c r="F74" i="5"/>
  <c r="H77" i="5"/>
  <c r="H76" i="5"/>
  <c r="C75" i="5"/>
  <c r="C78" i="4"/>
  <c r="E77" i="4"/>
  <c r="E76" i="4"/>
  <c r="N74" i="4"/>
  <c r="C83" i="4" s="1"/>
  <c r="M74" i="4"/>
  <c r="C82" i="4" s="1"/>
  <c r="L74" i="4"/>
  <c r="C81" i="4" s="1"/>
  <c r="K74" i="4"/>
  <c r="C80" i="4" s="1"/>
  <c r="J74" i="4"/>
  <c r="I74" i="4"/>
  <c r="H74" i="4"/>
  <c r="G84" i="4" s="1"/>
  <c r="G74" i="4"/>
  <c r="C84" i="4" s="1"/>
  <c r="E74" i="4"/>
  <c r="D74" i="4"/>
  <c r="C74" i="4"/>
  <c r="B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77" i="5"/>
  <c r="C76" i="5"/>
  <c r="K85" i="6" l="1"/>
  <c r="I85" i="6" s="1"/>
  <c r="C85" i="5"/>
  <c r="A85" i="5" s="1"/>
  <c r="G85" i="5"/>
  <c r="F85" i="5" s="1"/>
  <c r="G75" i="5"/>
  <c r="H77" i="4"/>
  <c r="F74" i="4"/>
  <c r="F77" i="4"/>
  <c r="F76" i="4"/>
  <c r="H76" i="4"/>
  <c r="C75" i="4"/>
  <c r="C78" i="3"/>
  <c r="E77" i="3"/>
  <c r="E76" i="3"/>
  <c r="N74" i="3"/>
  <c r="C83" i="3" s="1"/>
  <c r="M74" i="3"/>
  <c r="C82" i="3" s="1"/>
  <c r="L74" i="3"/>
  <c r="C81" i="3" s="1"/>
  <c r="K74" i="3"/>
  <c r="C80" i="3" s="1"/>
  <c r="J74" i="3"/>
  <c r="I74" i="3"/>
  <c r="H74" i="3"/>
  <c r="G84" i="3" s="1"/>
  <c r="G74" i="3"/>
  <c r="C84" i="3" s="1"/>
  <c r="E74" i="3"/>
  <c r="G85" i="4" s="1"/>
  <c r="F85" i="4" s="1"/>
  <c r="D74" i="3"/>
  <c r="C74" i="3"/>
  <c r="C85" i="4" s="1"/>
  <c r="A85" i="4" s="1"/>
  <c r="B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77" i="4"/>
  <c r="C76" i="4"/>
  <c r="K85" i="4" l="1"/>
  <c r="I85" i="4" s="1"/>
  <c r="E85" i="4"/>
  <c r="D85" i="4" s="1"/>
  <c r="K85" i="5"/>
  <c r="I85" i="5" s="1"/>
  <c r="G75" i="4"/>
  <c r="H76" i="3"/>
  <c r="F77" i="3"/>
  <c r="F74" i="3"/>
  <c r="H77" i="3"/>
  <c r="F76" i="3"/>
  <c r="C75" i="3"/>
  <c r="C74" i="2"/>
  <c r="C85" i="3" s="1"/>
  <c r="A85" i="3" s="1"/>
  <c r="F5" i="2"/>
  <c r="C76" i="3"/>
  <c r="C77" i="3"/>
  <c r="G75" i="3" l="1"/>
  <c r="C78" i="2"/>
  <c r="E77" i="2"/>
  <c r="E76" i="2"/>
  <c r="N74" i="2"/>
  <c r="C83" i="2" s="1"/>
  <c r="M74" i="2"/>
  <c r="C82" i="2" s="1"/>
  <c r="L74" i="2"/>
  <c r="C81" i="2" s="1"/>
  <c r="K74" i="2"/>
  <c r="C80" i="2" s="1"/>
  <c r="J74" i="2"/>
  <c r="I74" i="2"/>
  <c r="H74" i="2"/>
  <c r="G84" i="2" s="1"/>
  <c r="G74" i="2"/>
  <c r="C84" i="2" s="1"/>
  <c r="E74" i="2"/>
  <c r="D74" i="2"/>
  <c r="B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85" i="3" l="1"/>
  <c r="D85" i="3" s="1"/>
  <c r="G85" i="3"/>
  <c r="F85" i="3" s="1"/>
  <c r="H77" i="2"/>
  <c r="C75" i="2"/>
  <c r="F74" i="2"/>
  <c r="K85" i="3" s="1"/>
  <c r="I85" i="3" s="1"/>
  <c r="F76" i="2"/>
  <c r="H76" i="2"/>
  <c r="F77" i="2"/>
  <c r="F47" i="1"/>
  <c r="C76" i="2"/>
  <c r="C77" i="2"/>
  <c r="G75" i="2" l="1"/>
  <c r="C78" i="1"/>
  <c r="E77" i="1"/>
  <c r="E76" i="1"/>
  <c r="N74" i="1"/>
  <c r="C83" i="1" s="1"/>
  <c r="M74" i="1"/>
  <c r="C82" i="1" s="1"/>
  <c r="L74" i="1"/>
  <c r="C81" i="1" s="1"/>
  <c r="K74" i="1"/>
  <c r="C80" i="1" s="1"/>
  <c r="J74" i="1"/>
  <c r="I74" i="1"/>
  <c r="H74" i="1"/>
  <c r="G84" i="1" s="1"/>
  <c r="G74" i="1"/>
  <c r="C84" i="1" s="1"/>
  <c r="E74" i="1"/>
  <c r="G85" i="2" s="1"/>
  <c r="F85" i="2" s="1"/>
  <c r="D74" i="1"/>
  <c r="E85" i="2" s="1"/>
  <c r="D85" i="2" s="1"/>
  <c r="C74" i="1"/>
  <c r="C85" i="2" s="1"/>
  <c r="A85" i="2" s="1"/>
  <c r="B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76" i="1" l="1"/>
  <c r="C75" i="1"/>
  <c r="F77" i="1"/>
  <c r="H77" i="1"/>
  <c r="F74" i="1"/>
  <c r="K85" i="2" s="1"/>
  <c r="I85" i="2" s="1"/>
  <c r="F76" i="1"/>
  <c r="C77" i="1"/>
  <c r="C76" i="1"/>
  <c r="G75" i="1" l="1"/>
</calcChain>
</file>

<file path=xl/sharedStrings.xml><?xml version="1.0" encoding="utf-8"?>
<sst xmlns="http://schemas.openxmlformats.org/spreadsheetml/2006/main" count="1408" uniqueCount="158">
  <si>
    <t>里別</t>
    <phoneticPr fontId="3" type="noConversion"/>
  </si>
  <si>
    <t>鄰數</t>
    <phoneticPr fontId="3" type="noConversion"/>
  </si>
  <si>
    <t>戶數</t>
    <phoneticPr fontId="3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</si>
  <si>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3" type="noConversion"/>
  </si>
  <si>
    <t>男</t>
    <phoneticPr fontId="3" type="noConversion"/>
  </si>
  <si>
    <t>女</t>
    <phoneticPr fontId="3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</si>
  <si>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3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</si>
  <si>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</si>
  <si>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</si>
  <si>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</si>
  <si>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</si>
  <si>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</si>
  <si>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</si>
  <si>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</si>
  <si>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</si>
  <si>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</si>
  <si>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</si>
  <si>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</si>
  <si>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</si>
  <si>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</si>
  <si>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</si>
  <si>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</si>
  <si>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</si>
  <si>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</si>
  <si>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</si>
  <si>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</si>
  <si>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</si>
  <si>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</si>
  <si>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</si>
  <si>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</si>
  <si>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</si>
  <si>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</si>
  <si>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</si>
  <si>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</si>
  <si>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</si>
  <si>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</si>
  <si>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</si>
  <si>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</si>
  <si>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</si>
  <si>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</si>
  <si>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</si>
  <si>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</si>
  <si>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</si>
  <si>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</si>
  <si>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</si>
  <si>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</si>
  <si>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</si>
  <si>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</si>
  <si>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</si>
  <si>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</si>
  <si>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</si>
  <si>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</si>
  <si>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</si>
  <si>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</si>
  <si>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</si>
  <si>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</si>
  <si>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</si>
  <si>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</si>
  <si>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</si>
  <si>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</si>
  <si>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</si>
  <si>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</si>
  <si>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</si>
  <si>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</si>
  <si>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</si>
  <si>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</si>
  <si>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</si>
  <si>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</si>
  <si>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</si>
  <si>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</si>
  <si>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</si>
  <si>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</si>
  <si>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</si>
  <si>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</si>
  <si>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</si>
  <si>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</si>
  <si>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</si>
  <si>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</si>
  <si>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</si>
  <si>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</si>
  <si>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</si>
  <si>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</si>
  <si>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</si>
  <si>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</si>
  <si>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</si>
  <si>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</si>
  <si>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</si>
  <si>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</si>
  <si>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</si>
  <si>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>人</t>
    <phoneticPr fontId="3" type="noConversion"/>
  </si>
  <si>
    <t>出生人數：</t>
  </si>
  <si>
    <t>人</t>
    <phoneticPr fontId="3" type="noConversion"/>
  </si>
  <si>
    <t>死亡人數：</t>
    <phoneticPr fontId="3" type="noConversion"/>
  </si>
  <si>
    <t>結婚對數：</t>
  </si>
  <si>
    <t>對</t>
    <phoneticPr fontId="2" type="noConversion"/>
  </si>
  <si>
    <t>離婚對數：</t>
  </si>
  <si>
    <t>對</t>
    <phoneticPr fontId="2" type="noConversion"/>
  </si>
  <si>
    <t>本月遷入本區人數：</t>
  </si>
  <si>
    <t>人</t>
    <phoneticPr fontId="3" type="noConversion"/>
  </si>
  <si>
    <t>遷出本區人數：</t>
    <phoneticPr fontId="3" type="noConversion"/>
  </si>
  <si>
    <t>男減少</t>
    <phoneticPr fontId="3" type="noConversion"/>
  </si>
  <si>
    <t>高雄市苓雅區各里人口異動概況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</si>
  <si>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3" type="noConversion"/>
  </si>
  <si>
    <t>結婚對數(含相同性別)</t>
    <phoneticPr fontId="3" type="noConversion"/>
  </si>
  <si>
    <t>離婚/
終止結婚對數</t>
    <phoneticPr fontId="3" type="noConversion"/>
  </si>
  <si>
    <t>遷入
人數</t>
    <phoneticPr fontId="3" type="noConversion"/>
  </si>
  <si>
    <t>遷出
人數</t>
    <phoneticPr fontId="3" type="noConversion"/>
  </si>
  <si>
    <t>住變出
人數</t>
    <phoneticPr fontId="3" type="noConversion"/>
  </si>
  <si>
    <t>出生
人數</t>
    <phoneticPr fontId="3" type="noConversion"/>
  </si>
  <si>
    <t>死亡
人數</t>
    <phoneticPr fontId="3" type="noConversion"/>
  </si>
  <si>
    <t>住變入
人數</t>
    <phoneticPr fontId="3" type="noConversion"/>
  </si>
  <si>
    <r>
      <t>（生母國籍：大陸港澳地區4人；外國籍1人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</si>
  <si>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（配偶國籍：大陸港澳地區2人；外國籍4人）</t>
    <phoneticPr fontId="3" type="noConversion"/>
  </si>
  <si>
    <t>（配偶國籍：大陸港澳地區2人；外國籍1人）</t>
    <phoneticPr fontId="3" type="noConversion"/>
  </si>
  <si>
    <t xml:space="preserve"> 本月戶數減少</t>
    <phoneticPr fontId="3" type="noConversion"/>
  </si>
  <si>
    <t>女減少</t>
    <phoneticPr fontId="3" type="noConversion"/>
  </si>
  <si>
    <t>總人口數減少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</si>
  <si>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</si>
  <si>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</si>
  <si>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（配偶國籍：大陸港澳地區3人；外國籍2人）</t>
    <phoneticPr fontId="3" type="noConversion"/>
  </si>
  <si>
    <t>（配偶國籍：大陸港澳地區2人；外國籍2人）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</si>
  <si>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</si>
  <si>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大陸港澳地區0人；外國籍3人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</si>
  <si>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（配偶國籍：大陸港澳地區1人；外國籍3人）</t>
    <phoneticPr fontId="3" type="noConversion"/>
  </si>
  <si>
    <t>（配偶國籍：大陸港澳地區1人；外國籍1人）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</si>
  <si>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</si>
  <si>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</si>
  <si>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（配偶國籍：大陸港澳地區3人；外國籍1人）</t>
    <phoneticPr fontId="3" type="noConversion"/>
  </si>
  <si>
    <t>（配偶國籍：大陸港澳地區2人；外國籍2人）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</si>
  <si>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3" type="noConversion"/>
  </si>
  <si>
    <t>（配偶國籍：大陸港澳地區3人；外國籍4人）</t>
    <phoneticPr fontId="3" type="noConversion"/>
  </si>
  <si>
    <t>（配偶國籍：大陸港澳地區0人；外國籍0人）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</si>
  <si>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</si>
  <si>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</si>
  <si>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（配偶國籍：大陸港澳地區4人；外國籍0人）</t>
    <phoneticPr fontId="3" type="noConversion"/>
  </si>
  <si>
    <t>（配偶國籍：大陸港澳地區2人；外國籍1人）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</si>
  <si>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</si>
  <si>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</si>
  <si>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（配偶國籍：大陸港澳地區0人；外國籍0人）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</si>
  <si>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</si>
  <si>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</si>
  <si>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（配偶國籍：大陸港澳地區0人；外國籍1人）</t>
    <phoneticPr fontId="3" type="noConversion"/>
  </si>
  <si>
    <t>（配偶國籍：大陸港澳地區0人；外國籍2人）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</si>
  <si>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</si>
  <si>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</si>
  <si>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（配偶國籍：大陸港澳地區1人；外國籍2人）</t>
    <phoneticPr fontId="3" type="noConversion"/>
  </si>
  <si>
    <t>（配偶國籍：大陸港澳地區2人；外國籍1人）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</si>
  <si>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3" type="noConversion"/>
  </si>
  <si>
    <t>（配偶國籍：大陸港澳地區1人；外國籍5人）</t>
    <phoneticPr fontId="3" type="noConversion"/>
  </si>
  <si>
    <t>（配偶國籍：大陸港澳地區1人；外國籍0人）</t>
    <phoneticPr fontId="3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</si>
  <si>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</si>
  <si>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</si>
  <si>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</si>
  <si>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（配偶國籍：大陸港澳地區4人；外國籍4人）</t>
    <phoneticPr fontId="3" type="noConversion"/>
  </si>
  <si>
    <t>（配偶國籍：大陸港澳地區6人；外國籍1人）</t>
    <phoneticPr fontId="3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</si>
  <si>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</si>
  <si>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</si>
  <si>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（配偶國籍：大陸港澳地區4人；外國籍1人）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</si>
</sst>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–&quot;#,##0;&quot;—&quot;"/>
    <numFmt numFmtId="177" formatCode="0&quot;戶&quot;;0&quot;戶&quot;"/>
    <numFmt numFmtId="178" formatCode="0&quot;人&quot;;0&quot;人&quot;"/>
    <numFmt numFmtId="179" formatCode="0&quot;人&quot;"/>
  </numFmts>
  <fonts count="16" x14ac:knownFonts="1"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0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Continuous" vertical="distributed"/>
    </xf>
    <xf numFmtId="0" fontId="4" fillId="0" borderId="7" xfId="0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7" xfId="0" applyNumberFormat="1" applyFont="1" applyFill="1" applyBorder="1"/>
    <xf numFmtId="176" fontId="4" fillId="0" borderId="7" xfId="0" applyNumberFormat="1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0" xfId="0" applyFont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0" xfId="0" applyFont="1"/>
    <xf numFmtId="0" fontId="4" fillId="0" borderId="16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left" vertical="center"/>
    </xf>
    <xf numFmtId="178" fontId="4" fillId="0" borderId="19" xfId="0" applyNumberFormat="1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176" fontId="4" fillId="0" borderId="21" xfId="0" applyNumberFormat="1" applyFont="1" applyFill="1" applyBorder="1"/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indent="5"/>
    </xf>
    <xf numFmtId="0" fontId="1" fillId="0" borderId="2" xfId="0" applyFont="1" applyFill="1" applyBorder="1" applyAlignment="1">
      <alignment horizontal="distributed" vertical="center" indent="5"/>
    </xf>
    <xf numFmtId="0" fontId="1" fillId="0" borderId="3" xfId="0" applyFont="1" applyFill="1" applyBorder="1" applyAlignment="1">
      <alignment horizontal="distributed" vertical="center" indent="5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7" xfId="0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19" zoomScaleNormal="119" workbookViewId="0">
      <pane ySplit="4" topLeftCell="A79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155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363</v>
      </c>
      <c r="D5" s="7">
        <v>345</v>
      </c>
      <c r="E5" s="7">
        <v>405</v>
      </c>
      <c r="F5" s="7">
        <f>SUM(D5:E5)</f>
        <v>750</v>
      </c>
      <c r="G5" s="8">
        <v>6</v>
      </c>
      <c r="H5" s="9">
        <v>7</v>
      </c>
      <c r="I5" s="9">
        <v>0</v>
      </c>
      <c r="J5" s="9">
        <v>0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838</v>
      </c>
      <c r="D6" s="7">
        <v>749</v>
      </c>
      <c r="E6" s="7">
        <v>864</v>
      </c>
      <c r="F6" s="7">
        <f t="shared" ref="F6:F69" si="0">SUM(D6:E6)</f>
        <v>1613</v>
      </c>
      <c r="G6" s="8">
        <v>12</v>
      </c>
      <c r="H6" s="9">
        <v>14</v>
      </c>
      <c r="I6" s="9">
        <v>2</v>
      </c>
      <c r="J6" s="9">
        <v>2</v>
      </c>
      <c r="K6" s="9">
        <v>1</v>
      </c>
      <c r="L6" s="9">
        <v>0</v>
      </c>
      <c r="M6" s="10">
        <v>1</v>
      </c>
      <c r="N6" s="11">
        <v>1</v>
      </c>
      <c r="O6" s="59"/>
    </row>
    <row r="7" spans="1:15" ht="19.8" x14ac:dyDescent="0.4">
      <c r="A7" s="6" t="s">
        <v>9</v>
      </c>
      <c r="B7" s="7">
        <v>13</v>
      </c>
      <c r="C7" s="7">
        <v>575</v>
      </c>
      <c r="D7" s="7">
        <v>611</v>
      </c>
      <c r="E7" s="7">
        <v>645</v>
      </c>
      <c r="F7" s="7">
        <f t="shared" si="0"/>
        <v>1256</v>
      </c>
      <c r="G7" s="8">
        <v>4</v>
      </c>
      <c r="H7" s="9">
        <v>5</v>
      </c>
      <c r="I7" s="9">
        <v>0</v>
      </c>
      <c r="J7" s="9">
        <v>1</v>
      </c>
      <c r="K7" s="9">
        <v>1</v>
      </c>
      <c r="L7" s="9">
        <v>2</v>
      </c>
      <c r="M7" s="10">
        <v>0</v>
      </c>
      <c r="N7" s="11">
        <v>1</v>
      </c>
    </row>
    <row r="8" spans="1:15" ht="19.8" x14ac:dyDescent="0.4">
      <c r="A8" s="12" t="s">
        <v>10</v>
      </c>
      <c r="B8" s="7">
        <v>10</v>
      </c>
      <c r="C8" s="7">
        <v>815</v>
      </c>
      <c r="D8" s="7">
        <v>827</v>
      </c>
      <c r="E8" s="7">
        <v>909</v>
      </c>
      <c r="F8" s="7">
        <f t="shared" si="0"/>
        <v>1736</v>
      </c>
      <c r="G8" s="8">
        <v>11</v>
      </c>
      <c r="H8" s="9">
        <v>7</v>
      </c>
      <c r="I8" s="9">
        <v>5</v>
      </c>
      <c r="J8" s="9">
        <v>3</v>
      </c>
      <c r="K8" s="9">
        <v>0</v>
      </c>
      <c r="L8" s="9">
        <v>2</v>
      </c>
      <c r="M8" s="10">
        <v>1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739</v>
      </c>
      <c r="D9" s="7">
        <v>700</v>
      </c>
      <c r="E9" s="7">
        <v>829</v>
      </c>
      <c r="F9" s="7">
        <f t="shared" si="0"/>
        <v>1529</v>
      </c>
      <c r="G9" s="8">
        <v>14</v>
      </c>
      <c r="H9" s="9">
        <v>18</v>
      </c>
      <c r="I9" s="9">
        <v>2</v>
      </c>
      <c r="J9" s="9">
        <v>1</v>
      </c>
      <c r="K9" s="9">
        <v>1</v>
      </c>
      <c r="L9" s="9">
        <v>2</v>
      </c>
      <c r="M9" s="10">
        <v>3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714</v>
      </c>
      <c r="D10" s="7">
        <v>723</v>
      </c>
      <c r="E10" s="7">
        <v>766</v>
      </c>
      <c r="F10" s="7">
        <f t="shared" si="0"/>
        <v>1489</v>
      </c>
      <c r="G10" s="8">
        <v>3</v>
      </c>
      <c r="H10" s="9">
        <v>12</v>
      </c>
      <c r="I10" s="9">
        <v>3</v>
      </c>
      <c r="J10" s="9">
        <v>2</v>
      </c>
      <c r="K10" s="9">
        <v>2</v>
      </c>
      <c r="L10" s="9">
        <v>0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826</v>
      </c>
      <c r="D11" s="7">
        <v>829</v>
      </c>
      <c r="E11" s="7">
        <v>933</v>
      </c>
      <c r="F11" s="7">
        <f t="shared" si="0"/>
        <v>1762</v>
      </c>
      <c r="G11" s="8">
        <v>17</v>
      </c>
      <c r="H11" s="9">
        <v>16</v>
      </c>
      <c r="I11" s="9">
        <v>9</v>
      </c>
      <c r="J11" s="9">
        <v>4</v>
      </c>
      <c r="K11" s="9">
        <v>1</v>
      </c>
      <c r="L11" s="9">
        <v>0</v>
      </c>
      <c r="M11" s="10">
        <v>1</v>
      </c>
      <c r="N11" s="11">
        <v>1</v>
      </c>
    </row>
    <row r="12" spans="1:15" ht="19.8" x14ac:dyDescent="0.4">
      <c r="A12" s="12" t="s">
        <v>14</v>
      </c>
      <c r="B12" s="7">
        <v>8</v>
      </c>
      <c r="C12" s="7">
        <v>250</v>
      </c>
      <c r="D12" s="7">
        <v>264</v>
      </c>
      <c r="E12" s="7">
        <v>292</v>
      </c>
      <c r="F12" s="7">
        <f t="shared" si="0"/>
        <v>556</v>
      </c>
      <c r="G12" s="8">
        <v>0</v>
      </c>
      <c r="H12" s="9">
        <v>0</v>
      </c>
      <c r="I12" s="9">
        <v>0</v>
      </c>
      <c r="J12" s="9">
        <v>3</v>
      </c>
      <c r="K12" s="9">
        <v>0</v>
      </c>
      <c r="L12" s="9">
        <v>0</v>
      </c>
      <c r="M12" s="10">
        <v>1</v>
      </c>
      <c r="N12" s="11">
        <v>2</v>
      </c>
    </row>
    <row r="13" spans="1:15" ht="19.8" x14ac:dyDescent="0.4">
      <c r="A13" s="6" t="s">
        <v>15</v>
      </c>
      <c r="B13" s="7">
        <v>14</v>
      </c>
      <c r="C13" s="7">
        <v>1042</v>
      </c>
      <c r="D13" s="7">
        <v>974</v>
      </c>
      <c r="E13" s="7">
        <v>1095</v>
      </c>
      <c r="F13" s="7">
        <f t="shared" si="0"/>
        <v>2069</v>
      </c>
      <c r="G13" s="8">
        <v>3</v>
      </c>
      <c r="H13" s="9">
        <v>17</v>
      </c>
      <c r="I13" s="9">
        <v>3</v>
      </c>
      <c r="J13" s="9">
        <v>5</v>
      </c>
      <c r="K13" s="9">
        <v>0</v>
      </c>
      <c r="L13" s="9">
        <v>1</v>
      </c>
      <c r="M13" s="10">
        <v>0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2187</v>
      </c>
      <c r="D14" s="7">
        <v>1909</v>
      </c>
      <c r="E14" s="7">
        <v>2193</v>
      </c>
      <c r="F14" s="7">
        <f t="shared" si="0"/>
        <v>4102</v>
      </c>
      <c r="G14" s="8">
        <v>39</v>
      </c>
      <c r="H14" s="9">
        <v>32</v>
      </c>
      <c r="I14" s="9">
        <v>12</v>
      </c>
      <c r="J14" s="9">
        <v>15</v>
      </c>
      <c r="K14" s="9">
        <v>0</v>
      </c>
      <c r="L14" s="9">
        <v>5</v>
      </c>
      <c r="M14" s="10">
        <v>2</v>
      </c>
      <c r="N14" s="11">
        <v>2</v>
      </c>
    </row>
    <row r="15" spans="1:15" ht="19.8" x14ac:dyDescent="0.4">
      <c r="A15" s="6" t="s">
        <v>17</v>
      </c>
      <c r="B15" s="7">
        <v>10</v>
      </c>
      <c r="C15" s="7">
        <v>443</v>
      </c>
      <c r="D15" s="7">
        <v>490</v>
      </c>
      <c r="E15" s="7">
        <v>502</v>
      </c>
      <c r="F15" s="7">
        <f t="shared" si="0"/>
        <v>992</v>
      </c>
      <c r="G15" s="8">
        <v>5</v>
      </c>
      <c r="H15" s="9">
        <v>5</v>
      </c>
      <c r="I15" s="9">
        <v>0</v>
      </c>
      <c r="J15" s="9">
        <v>0</v>
      </c>
      <c r="K15" s="9">
        <v>0</v>
      </c>
      <c r="L15" s="9">
        <v>0</v>
      </c>
      <c r="M15" s="10">
        <v>1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667</v>
      </c>
      <c r="D16" s="7">
        <v>699</v>
      </c>
      <c r="E16" s="7">
        <v>703</v>
      </c>
      <c r="F16" s="7">
        <f t="shared" si="0"/>
        <v>1402</v>
      </c>
      <c r="G16" s="8">
        <v>5</v>
      </c>
      <c r="H16" s="9">
        <v>10</v>
      </c>
      <c r="I16" s="9">
        <v>0</v>
      </c>
      <c r="J16" s="9">
        <v>0</v>
      </c>
      <c r="K16" s="9">
        <v>0</v>
      </c>
      <c r="L16" s="9">
        <v>0</v>
      </c>
      <c r="M16" s="10">
        <v>0</v>
      </c>
      <c r="N16" s="11">
        <v>1</v>
      </c>
      <c r="O16" s="59"/>
    </row>
    <row r="17" spans="1:14" ht="19.8" x14ac:dyDescent="0.4">
      <c r="A17" s="6" t="s">
        <v>19</v>
      </c>
      <c r="B17" s="7">
        <v>18</v>
      </c>
      <c r="C17" s="7">
        <v>936</v>
      </c>
      <c r="D17" s="7">
        <v>889</v>
      </c>
      <c r="E17" s="7">
        <v>982</v>
      </c>
      <c r="F17" s="7">
        <f t="shared" si="0"/>
        <v>1871</v>
      </c>
      <c r="G17" s="8">
        <v>8</v>
      </c>
      <c r="H17" s="9">
        <v>8</v>
      </c>
      <c r="I17" s="9">
        <v>2</v>
      </c>
      <c r="J17" s="9">
        <v>3</v>
      </c>
      <c r="K17" s="9">
        <v>0</v>
      </c>
      <c r="L17" s="9">
        <v>3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626</v>
      </c>
      <c r="D18" s="7">
        <v>606</v>
      </c>
      <c r="E18" s="7">
        <v>678</v>
      </c>
      <c r="F18" s="7">
        <f t="shared" si="0"/>
        <v>1284</v>
      </c>
      <c r="G18" s="8">
        <v>3</v>
      </c>
      <c r="H18" s="9">
        <v>6</v>
      </c>
      <c r="I18" s="9">
        <v>0</v>
      </c>
      <c r="J18" s="9">
        <v>0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814</v>
      </c>
      <c r="D19" s="7">
        <v>910</v>
      </c>
      <c r="E19" s="7">
        <v>936</v>
      </c>
      <c r="F19" s="7">
        <f t="shared" si="0"/>
        <v>1846</v>
      </c>
      <c r="G19" s="8">
        <v>8</v>
      </c>
      <c r="H19" s="9">
        <v>14</v>
      </c>
      <c r="I19" s="9">
        <v>8</v>
      </c>
      <c r="J19" s="9">
        <v>4</v>
      </c>
      <c r="K19" s="9">
        <v>3</v>
      </c>
      <c r="L19" s="9">
        <v>3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546</v>
      </c>
      <c r="D20" s="7">
        <v>569</v>
      </c>
      <c r="E20" s="7">
        <v>644</v>
      </c>
      <c r="F20" s="7">
        <f t="shared" si="0"/>
        <v>1213</v>
      </c>
      <c r="G20" s="8">
        <v>4</v>
      </c>
      <c r="H20" s="9">
        <v>8</v>
      </c>
      <c r="I20" s="9">
        <v>4</v>
      </c>
      <c r="J20" s="9">
        <v>7</v>
      </c>
      <c r="K20" s="9">
        <v>1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1519</v>
      </c>
      <c r="D21" s="7">
        <v>1480</v>
      </c>
      <c r="E21" s="7">
        <v>1746</v>
      </c>
      <c r="F21" s="7">
        <f t="shared" si="0"/>
        <v>3226</v>
      </c>
      <c r="G21" s="8">
        <v>8</v>
      </c>
      <c r="H21" s="9">
        <v>19</v>
      </c>
      <c r="I21" s="9">
        <v>7</v>
      </c>
      <c r="J21" s="9">
        <v>2</v>
      </c>
      <c r="K21" s="9">
        <v>2</v>
      </c>
      <c r="L21" s="9">
        <v>0</v>
      </c>
      <c r="M21" s="10">
        <v>0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1045</v>
      </c>
      <c r="D22" s="7">
        <v>1074</v>
      </c>
      <c r="E22" s="7">
        <v>1199</v>
      </c>
      <c r="F22" s="7">
        <f t="shared" si="0"/>
        <v>2273</v>
      </c>
      <c r="G22" s="9">
        <v>6</v>
      </c>
      <c r="H22" s="9">
        <v>15</v>
      </c>
      <c r="I22" s="9">
        <v>12</v>
      </c>
      <c r="J22" s="9">
        <v>7</v>
      </c>
      <c r="K22" s="9">
        <v>1</v>
      </c>
      <c r="L22" s="9">
        <v>2</v>
      </c>
      <c r="M22" s="10">
        <v>1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1586</v>
      </c>
      <c r="D23" s="7">
        <v>1571</v>
      </c>
      <c r="E23" s="7">
        <v>1766</v>
      </c>
      <c r="F23" s="7">
        <f t="shared" si="0"/>
        <v>3337</v>
      </c>
      <c r="G23" s="9">
        <v>13</v>
      </c>
      <c r="H23" s="9">
        <v>35</v>
      </c>
      <c r="I23" s="9">
        <v>2</v>
      </c>
      <c r="J23" s="9">
        <v>8</v>
      </c>
      <c r="K23" s="9">
        <v>3</v>
      </c>
      <c r="L23" s="9">
        <v>1</v>
      </c>
      <c r="M23" s="10">
        <v>1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948</v>
      </c>
      <c r="D24" s="7">
        <v>1122</v>
      </c>
      <c r="E24" s="7">
        <v>1115</v>
      </c>
      <c r="F24" s="7">
        <f t="shared" si="0"/>
        <v>2237</v>
      </c>
      <c r="G24" s="9">
        <v>9</v>
      </c>
      <c r="H24" s="9">
        <v>13</v>
      </c>
      <c r="I24" s="9">
        <v>2</v>
      </c>
      <c r="J24" s="9">
        <v>12</v>
      </c>
      <c r="K24" s="9">
        <v>1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1727</v>
      </c>
      <c r="D25" s="7">
        <v>1545</v>
      </c>
      <c r="E25" s="7">
        <v>1300</v>
      </c>
      <c r="F25" s="7">
        <f t="shared" si="0"/>
        <v>2845</v>
      </c>
      <c r="G25" s="9">
        <v>9</v>
      </c>
      <c r="H25" s="9">
        <v>24</v>
      </c>
      <c r="I25" s="9">
        <v>11</v>
      </c>
      <c r="J25" s="9">
        <v>9</v>
      </c>
      <c r="K25" s="9">
        <v>1</v>
      </c>
      <c r="L25" s="9">
        <v>4</v>
      </c>
      <c r="M25" s="10">
        <v>3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1814</v>
      </c>
      <c r="D26" s="7">
        <v>1881</v>
      </c>
      <c r="E26" s="7">
        <v>2081</v>
      </c>
      <c r="F26" s="7">
        <f t="shared" si="0"/>
        <v>3962</v>
      </c>
      <c r="G26" s="8">
        <v>22</v>
      </c>
      <c r="H26" s="9">
        <v>37</v>
      </c>
      <c r="I26" s="9">
        <v>5</v>
      </c>
      <c r="J26" s="9">
        <v>13</v>
      </c>
      <c r="K26" s="9">
        <v>5</v>
      </c>
      <c r="L26" s="9">
        <v>3</v>
      </c>
      <c r="M26" s="10">
        <v>6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1153</v>
      </c>
      <c r="D27" s="7">
        <v>1316</v>
      </c>
      <c r="E27" s="7">
        <v>1557</v>
      </c>
      <c r="F27" s="7">
        <f t="shared" si="0"/>
        <v>2873</v>
      </c>
      <c r="G27" s="8">
        <v>15</v>
      </c>
      <c r="H27" s="9">
        <v>13</v>
      </c>
      <c r="I27" s="9">
        <v>3</v>
      </c>
      <c r="J27" s="9">
        <v>12</v>
      </c>
      <c r="K27" s="9">
        <v>1</v>
      </c>
      <c r="L27" s="9">
        <v>0</v>
      </c>
      <c r="M27" s="10">
        <v>3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1158</v>
      </c>
      <c r="D28" s="7">
        <v>1354</v>
      </c>
      <c r="E28" s="7">
        <v>1659</v>
      </c>
      <c r="F28" s="7">
        <f t="shared" si="0"/>
        <v>3013</v>
      </c>
      <c r="G28" s="8">
        <v>24</v>
      </c>
      <c r="H28" s="9">
        <v>17</v>
      </c>
      <c r="I28" s="9">
        <v>8</v>
      </c>
      <c r="J28" s="9">
        <v>5</v>
      </c>
      <c r="K28" s="9">
        <v>0</v>
      </c>
      <c r="L28" s="9">
        <v>2</v>
      </c>
      <c r="M28" s="10">
        <v>1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789</v>
      </c>
      <c r="D29" s="7">
        <v>858</v>
      </c>
      <c r="E29" s="7">
        <v>1021</v>
      </c>
      <c r="F29" s="7">
        <f t="shared" si="0"/>
        <v>1879</v>
      </c>
      <c r="G29" s="8">
        <v>4</v>
      </c>
      <c r="H29" s="9">
        <v>10</v>
      </c>
      <c r="I29" s="9">
        <v>2</v>
      </c>
      <c r="J29" s="9">
        <v>5</v>
      </c>
      <c r="K29" s="9">
        <v>2</v>
      </c>
      <c r="L29" s="9">
        <v>0</v>
      </c>
      <c r="M29" s="10">
        <v>1</v>
      </c>
      <c r="N29" s="11">
        <v>1</v>
      </c>
    </row>
    <row r="30" spans="1:14" ht="19.8" x14ac:dyDescent="0.4">
      <c r="A30" s="12" t="s">
        <v>32</v>
      </c>
      <c r="B30" s="7">
        <v>10</v>
      </c>
      <c r="C30" s="7">
        <v>318</v>
      </c>
      <c r="D30" s="7">
        <v>376</v>
      </c>
      <c r="E30" s="7">
        <v>366</v>
      </c>
      <c r="F30" s="7">
        <f t="shared" si="0"/>
        <v>742</v>
      </c>
      <c r="G30" s="8">
        <v>1</v>
      </c>
      <c r="H30" s="9">
        <v>0</v>
      </c>
      <c r="I30" s="9">
        <v>2</v>
      </c>
      <c r="J30" s="9">
        <v>0</v>
      </c>
      <c r="K30" s="9">
        <v>2</v>
      </c>
      <c r="L30" s="9">
        <v>1</v>
      </c>
      <c r="M30" s="10">
        <v>1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624</v>
      </c>
      <c r="D31" s="7">
        <v>686</v>
      </c>
      <c r="E31" s="7">
        <v>690</v>
      </c>
      <c r="F31" s="7">
        <f t="shared" si="0"/>
        <v>1376</v>
      </c>
      <c r="G31" s="8">
        <v>2</v>
      </c>
      <c r="H31" s="9">
        <v>12</v>
      </c>
      <c r="I31" s="9">
        <v>1</v>
      </c>
      <c r="J31" s="9">
        <v>2</v>
      </c>
      <c r="K31" s="9">
        <v>0</v>
      </c>
      <c r="L31" s="9">
        <v>0</v>
      </c>
      <c r="M31" s="10">
        <v>1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1216</v>
      </c>
      <c r="D32" s="7">
        <v>1375</v>
      </c>
      <c r="E32" s="7">
        <v>1519</v>
      </c>
      <c r="F32" s="7">
        <f t="shared" si="0"/>
        <v>2894</v>
      </c>
      <c r="G32" s="8">
        <v>15</v>
      </c>
      <c r="H32" s="9">
        <v>19</v>
      </c>
      <c r="I32" s="9">
        <v>8</v>
      </c>
      <c r="J32" s="9">
        <v>10</v>
      </c>
      <c r="K32" s="9">
        <v>4</v>
      </c>
      <c r="L32" s="9">
        <v>3</v>
      </c>
      <c r="M32" s="10">
        <v>1</v>
      </c>
      <c r="N32" s="11">
        <v>1</v>
      </c>
    </row>
    <row r="33" spans="1:14" ht="19.8" x14ac:dyDescent="0.4">
      <c r="A33" s="6" t="s">
        <v>35</v>
      </c>
      <c r="B33" s="7">
        <v>16</v>
      </c>
      <c r="C33" s="7">
        <v>738</v>
      </c>
      <c r="D33" s="7">
        <v>772</v>
      </c>
      <c r="E33" s="7">
        <v>876</v>
      </c>
      <c r="F33" s="7">
        <f t="shared" si="0"/>
        <v>1648</v>
      </c>
      <c r="G33" s="8">
        <v>4</v>
      </c>
      <c r="H33" s="9">
        <v>8</v>
      </c>
      <c r="I33" s="9">
        <v>1</v>
      </c>
      <c r="J33" s="9">
        <v>1</v>
      </c>
      <c r="K33" s="9">
        <v>2</v>
      </c>
      <c r="L33" s="9">
        <v>0</v>
      </c>
      <c r="M33" s="10">
        <v>1</v>
      </c>
      <c r="N33" s="11">
        <v>1</v>
      </c>
    </row>
    <row r="34" spans="1:14" ht="19.8" x14ac:dyDescent="0.4">
      <c r="A34" s="12" t="s">
        <v>36</v>
      </c>
      <c r="B34" s="7">
        <v>24</v>
      </c>
      <c r="C34" s="7">
        <v>1349</v>
      </c>
      <c r="D34" s="7">
        <v>1426</v>
      </c>
      <c r="E34" s="7">
        <v>1505</v>
      </c>
      <c r="F34" s="7">
        <f t="shared" si="0"/>
        <v>2931</v>
      </c>
      <c r="G34" s="8">
        <v>5</v>
      </c>
      <c r="H34" s="9">
        <v>22</v>
      </c>
      <c r="I34" s="9">
        <v>12</v>
      </c>
      <c r="J34" s="9">
        <v>2</v>
      </c>
      <c r="K34" s="9">
        <v>1</v>
      </c>
      <c r="L34" s="9">
        <v>1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999</v>
      </c>
      <c r="D35" s="7">
        <v>1125</v>
      </c>
      <c r="E35" s="7">
        <v>1319</v>
      </c>
      <c r="F35" s="7">
        <f t="shared" si="0"/>
        <v>2444</v>
      </c>
      <c r="G35" s="8">
        <v>4</v>
      </c>
      <c r="H35" s="9">
        <v>9</v>
      </c>
      <c r="I35" s="9">
        <v>8</v>
      </c>
      <c r="J35" s="9">
        <v>5</v>
      </c>
      <c r="K35" s="9">
        <v>1</v>
      </c>
      <c r="L35" s="9">
        <v>0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1523</v>
      </c>
      <c r="D36" s="7">
        <v>1631</v>
      </c>
      <c r="E36" s="7">
        <v>1967</v>
      </c>
      <c r="F36" s="7">
        <f t="shared" si="0"/>
        <v>3598</v>
      </c>
      <c r="G36" s="8">
        <v>9</v>
      </c>
      <c r="H36" s="9">
        <v>19</v>
      </c>
      <c r="I36" s="9">
        <v>10</v>
      </c>
      <c r="J36" s="9">
        <v>13</v>
      </c>
      <c r="K36" s="9">
        <v>2</v>
      </c>
      <c r="L36" s="9">
        <v>2</v>
      </c>
      <c r="M36" s="10">
        <v>1</v>
      </c>
      <c r="N36" s="11">
        <v>1</v>
      </c>
    </row>
    <row r="37" spans="1:14" ht="19.8" x14ac:dyDescent="0.4">
      <c r="A37" s="6" t="s">
        <v>39</v>
      </c>
      <c r="B37" s="7">
        <v>22</v>
      </c>
      <c r="C37" s="7">
        <v>1447</v>
      </c>
      <c r="D37" s="7">
        <v>1638</v>
      </c>
      <c r="E37" s="7">
        <v>2008</v>
      </c>
      <c r="F37" s="7">
        <f t="shared" si="0"/>
        <v>3646</v>
      </c>
      <c r="G37" s="8">
        <v>15</v>
      </c>
      <c r="H37" s="9">
        <v>15</v>
      </c>
      <c r="I37" s="9">
        <v>4</v>
      </c>
      <c r="J37" s="9">
        <v>8</v>
      </c>
      <c r="K37" s="9">
        <v>1</v>
      </c>
      <c r="L37" s="9">
        <v>2</v>
      </c>
      <c r="M37" s="10">
        <v>3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842</v>
      </c>
      <c r="D38" s="7">
        <v>894</v>
      </c>
      <c r="E38" s="7">
        <v>1019</v>
      </c>
      <c r="F38" s="7">
        <f t="shared" si="0"/>
        <v>1913</v>
      </c>
      <c r="G38" s="8">
        <v>17</v>
      </c>
      <c r="H38" s="9">
        <v>16</v>
      </c>
      <c r="I38" s="9">
        <v>10</v>
      </c>
      <c r="J38" s="9">
        <v>7</v>
      </c>
      <c r="K38" s="9">
        <v>2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1213</v>
      </c>
      <c r="D39" s="7">
        <v>1487</v>
      </c>
      <c r="E39" s="7">
        <v>1722</v>
      </c>
      <c r="F39" s="7">
        <f t="shared" si="0"/>
        <v>3209</v>
      </c>
      <c r="G39" s="8">
        <v>18</v>
      </c>
      <c r="H39" s="9">
        <v>19</v>
      </c>
      <c r="I39" s="9">
        <v>8</v>
      </c>
      <c r="J39" s="9">
        <v>4</v>
      </c>
      <c r="K39" s="9">
        <v>3</v>
      </c>
      <c r="L39" s="9">
        <v>0</v>
      </c>
      <c r="M39" s="10">
        <v>2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1092</v>
      </c>
      <c r="D40" s="7">
        <v>1271</v>
      </c>
      <c r="E40" s="7">
        <v>1392</v>
      </c>
      <c r="F40" s="7">
        <f t="shared" si="0"/>
        <v>2663</v>
      </c>
      <c r="G40" s="8">
        <v>16</v>
      </c>
      <c r="H40" s="9">
        <v>17</v>
      </c>
      <c r="I40" s="9">
        <v>10</v>
      </c>
      <c r="J40" s="9">
        <v>6</v>
      </c>
      <c r="K40" s="9">
        <v>3</v>
      </c>
      <c r="L40" s="9">
        <v>0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1322</v>
      </c>
      <c r="D41" s="7">
        <v>1380</v>
      </c>
      <c r="E41" s="7">
        <v>1583</v>
      </c>
      <c r="F41" s="7">
        <f t="shared" si="0"/>
        <v>2963</v>
      </c>
      <c r="G41" s="8">
        <v>26</v>
      </c>
      <c r="H41" s="9">
        <v>12</v>
      </c>
      <c r="I41" s="9">
        <v>9</v>
      </c>
      <c r="J41" s="9">
        <v>8</v>
      </c>
      <c r="K41" s="9">
        <v>3</v>
      </c>
      <c r="L41" s="9">
        <v>1</v>
      </c>
      <c r="M41" s="10">
        <v>3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724</v>
      </c>
      <c r="D42" s="7">
        <v>836</v>
      </c>
      <c r="E42" s="7">
        <v>937</v>
      </c>
      <c r="F42" s="7">
        <f t="shared" si="0"/>
        <v>1773</v>
      </c>
      <c r="G42" s="8">
        <v>1</v>
      </c>
      <c r="H42" s="9">
        <v>6</v>
      </c>
      <c r="I42" s="9">
        <v>10</v>
      </c>
      <c r="J42" s="9">
        <v>3</v>
      </c>
      <c r="K42" s="9">
        <v>1</v>
      </c>
      <c r="L42" s="9">
        <v>1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632</v>
      </c>
      <c r="D43" s="7">
        <v>772</v>
      </c>
      <c r="E43" s="7">
        <v>733</v>
      </c>
      <c r="F43" s="7">
        <f t="shared" si="0"/>
        <v>1505</v>
      </c>
      <c r="G43" s="8">
        <v>6</v>
      </c>
      <c r="H43" s="9">
        <v>3</v>
      </c>
      <c r="I43" s="9">
        <v>2</v>
      </c>
      <c r="J43" s="9">
        <v>5</v>
      </c>
      <c r="K43" s="9">
        <v>0</v>
      </c>
      <c r="L43" s="9">
        <v>0</v>
      </c>
      <c r="M43" s="10">
        <v>1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768</v>
      </c>
      <c r="D44" s="7">
        <v>898</v>
      </c>
      <c r="E44" s="7">
        <v>844</v>
      </c>
      <c r="F44" s="7">
        <f t="shared" si="0"/>
        <v>1742</v>
      </c>
      <c r="G44" s="8">
        <v>5</v>
      </c>
      <c r="H44" s="9">
        <v>7</v>
      </c>
      <c r="I44" s="9">
        <v>4</v>
      </c>
      <c r="J44" s="9">
        <v>4</v>
      </c>
      <c r="K44" s="9">
        <v>1</v>
      </c>
      <c r="L44" s="9">
        <v>5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1086</v>
      </c>
      <c r="D45" s="7">
        <v>1088</v>
      </c>
      <c r="E45" s="7">
        <v>1220</v>
      </c>
      <c r="F45" s="7">
        <f t="shared" si="0"/>
        <v>2308</v>
      </c>
      <c r="G45" s="8">
        <v>7</v>
      </c>
      <c r="H45" s="9">
        <v>9</v>
      </c>
      <c r="I45" s="9">
        <v>5</v>
      </c>
      <c r="J45" s="9">
        <v>5</v>
      </c>
      <c r="K45" s="9">
        <v>1</v>
      </c>
      <c r="L45" s="9">
        <v>2</v>
      </c>
      <c r="M45" s="10">
        <v>0</v>
      </c>
      <c r="N45" s="11">
        <v>2</v>
      </c>
    </row>
    <row r="46" spans="1:14" ht="19.8" x14ac:dyDescent="0.4">
      <c r="A46" s="12" t="s">
        <v>48</v>
      </c>
      <c r="B46" s="7">
        <v>22</v>
      </c>
      <c r="C46" s="7">
        <v>1854</v>
      </c>
      <c r="D46" s="7">
        <v>1972</v>
      </c>
      <c r="E46" s="7">
        <v>2093</v>
      </c>
      <c r="F46" s="7">
        <f t="shared" si="0"/>
        <v>4065</v>
      </c>
      <c r="G46" s="8">
        <v>21</v>
      </c>
      <c r="H46" s="9">
        <v>28</v>
      </c>
      <c r="I46" s="9">
        <v>3</v>
      </c>
      <c r="J46" s="9">
        <v>7</v>
      </c>
      <c r="K46" s="9">
        <v>2</v>
      </c>
      <c r="L46" s="9">
        <v>4</v>
      </c>
      <c r="M46" s="10">
        <v>1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895</v>
      </c>
      <c r="D47" s="7">
        <v>863</v>
      </c>
      <c r="E47" s="7">
        <v>1013</v>
      </c>
      <c r="F47" s="7">
        <f t="shared" si="0"/>
        <v>1876</v>
      </c>
      <c r="G47" s="8">
        <v>9</v>
      </c>
      <c r="H47" s="9">
        <v>8</v>
      </c>
      <c r="I47" s="9">
        <v>7</v>
      </c>
      <c r="J47" s="9">
        <v>6</v>
      </c>
      <c r="K47" s="9">
        <v>0</v>
      </c>
      <c r="L47" s="9">
        <v>1</v>
      </c>
      <c r="M47" s="10">
        <v>2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854</v>
      </c>
      <c r="D48" s="7">
        <v>972</v>
      </c>
      <c r="E48" s="7">
        <v>1052</v>
      </c>
      <c r="F48" s="7">
        <f t="shared" si="0"/>
        <v>2024</v>
      </c>
      <c r="G48" s="8">
        <v>7</v>
      </c>
      <c r="H48" s="9">
        <v>17</v>
      </c>
      <c r="I48" s="9">
        <v>4</v>
      </c>
      <c r="J48" s="9">
        <v>6</v>
      </c>
      <c r="K48" s="9">
        <v>0</v>
      </c>
      <c r="L48" s="9">
        <v>0</v>
      </c>
      <c r="M48" s="10">
        <v>3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1789</v>
      </c>
      <c r="D49" s="7">
        <v>2021</v>
      </c>
      <c r="E49" s="7">
        <v>2211</v>
      </c>
      <c r="F49" s="7">
        <f t="shared" si="0"/>
        <v>4232</v>
      </c>
      <c r="G49" s="8">
        <v>17</v>
      </c>
      <c r="H49" s="9">
        <v>26</v>
      </c>
      <c r="I49" s="9">
        <v>6</v>
      </c>
      <c r="J49" s="9">
        <v>7</v>
      </c>
      <c r="K49" s="9">
        <v>0</v>
      </c>
      <c r="L49" s="9">
        <v>0</v>
      </c>
      <c r="M49" s="10">
        <v>2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865</v>
      </c>
      <c r="D50" s="7">
        <v>933</v>
      </c>
      <c r="E50" s="7">
        <v>1080</v>
      </c>
      <c r="F50" s="7">
        <f t="shared" si="0"/>
        <v>2013</v>
      </c>
      <c r="G50" s="8">
        <v>11</v>
      </c>
      <c r="H50" s="9">
        <v>10</v>
      </c>
      <c r="I50" s="9">
        <v>3</v>
      </c>
      <c r="J50" s="9">
        <v>4</v>
      </c>
      <c r="K50" s="9">
        <v>1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748</v>
      </c>
      <c r="D51" s="7">
        <v>784</v>
      </c>
      <c r="E51" s="7">
        <v>838</v>
      </c>
      <c r="F51" s="7">
        <f t="shared" si="0"/>
        <v>1622</v>
      </c>
      <c r="G51" s="8">
        <v>4</v>
      </c>
      <c r="H51" s="9">
        <v>10</v>
      </c>
      <c r="I51" s="9">
        <v>1</v>
      </c>
      <c r="J51" s="9">
        <v>1</v>
      </c>
      <c r="K51" s="9">
        <v>0</v>
      </c>
      <c r="L51" s="9">
        <v>0</v>
      </c>
      <c r="M51" s="10">
        <v>1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647</v>
      </c>
      <c r="D52" s="7">
        <v>710</v>
      </c>
      <c r="E52" s="7">
        <v>811</v>
      </c>
      <c r="F52" s="7">
        <f t="shared" si="0"/>
        <v>1521</v>
      </c>
      <c r="G52" s="8">
        <v>10</v>
      </c>
      <c r="H52" s="9">
        <v>9</v>
      </c>
      <c r="I52" s="9">
        <v>2</v>
      </c>
      <c r="J52" s="9">
        <v>4</v>
      </c>
      <c r="K52" s="9">
        <v>0</v>
      </c>
      <c r="L52" s="9">
        <v>3</v>
      </c>
      <c r="M52" s="10">
        <v>1</v>
      </c>
      <c r="N52" s="11">
        <v>2</v>
      </c>
    </row>
    <row r="53" spans="1:14" ht="19.8" x14ac:dyDescent="0.4">
      <c r="A53" s="6" t="s">
        <v>55</v>
      </c>
      <c r="B53" s="7">
        <v>25</v>
      </c>
      <c r="C53" s="7">
        <v>1193</v>
      </c>
      <c r="D53" s="7">
        <v>1352</v>
      </c>
      <c r="E53" s="7">
        <v>1404</v>
      </c>
      <c r="F53" s="7">
        <f t="shared" si="0"/>
        <v>2756</v>
      </c>
      <c r="G53" s="8">
        <v>47</v>
      </c>
      <c r="H53" s="9">
        <v>10</v>
      </c>
      <c r="I53" s="9">
        <v>15</v>
      </c>
      <c r="J53" s="9">
        <v>1</v>
      </c>
      <c r="K53" s="9">
        <v>0</v>
      </c>
      <c r="L53" s="9">
        <v>3</v>
      </c>
      <c r="M53" s="10">
        <v>1</v>
      </c>
      <c r="N53" s="11">
        <v>1</v>
      </c>
    </row>
    <row r="54" spans="1:14" ht="19.8" x14ac:dyDescent="0.4">
      <c r="A54" s="12" t="s">
        <v>56</v>
      </c>
      <c r="B54" s="7">
        <v>12</v>
      </c>
      <c r="C54" s="7">
        <v>541</v>
      </c>
      <c r="D54" s="7">
        <v>654</v>
      </c>
      <c r="E54" s="7">
        <v>641</v>
      </c>
      <c r="F54" s="7">
        <f t="shared" si="0"/>
        <v>1295</v>
      </c>
      <c r="G54" s="8">
        <v>3</v>
      </c>
      <c r="H54" s="9">
        <v>6</v>
      </c>
      <c r="I54" s="9">
        <v>0</v>
      </c>
      <c r="J54" s="9">
        <v>2</v>
      </c>
      <c r="K54" s="9">
        <v>2</v>
      </c>
      <c r="L54" s="9">
        <v>1</v>
      </c>
      <c r="M54" s="10">
        <v>2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473</v>
      </c>
      <c r="D55" s="7">
        <v>543</v>
      </c>
      <c r="E55" s="7">
        <v>570</v>
      </c>
      <c r="F55" s="7">
        <f t="shared" si="0"/>
        <v>1113</v>
      </c>
      <c r="G55" s="8">
        <v>3</v>
      </c>
      <c r="H55" s="9">
        <v>3</v>
      </c>
      <c r="I55" s="9">
        <v>1</v>
      </c>
      <c r="J55" s="9">
        <v>5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851</v>
      </c>
      <c r="D56" s="7">
        <v>1009</v>
      </c>
      <c r="E56" s="7">
        <v>979</v>
      </c>
      <c r="F56" s="7">
        <f t="shared" si="0"/>
        <v>1988</v>
      </c>
      <c r="G56" s="8">
        <v>4</v>
      </c>
      <c r="H56" s="9">
        <v>9</v>
      </c>
      <c r="I56" s="9">
        <v>5</v>
      </c>
      <c r="J56" s="9">
        <v>2</v>
      </c>
      <c r="K56" s="9">
        <v>3</v>
      </c>
      <c r="L56" s="9">
        <v>4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909</v>
      </c>
      <c r="D57" s="7">
        <v>1081</v>
      </c>
      <c r="E57" s="7">
        <v>1098</v>
      </c>
      <c r="F57" s="7">
        <f t="shared" si="0"/>
        <v>2179</v>
      </c>
      <c r="G57" s="8">
        <v>6</v>
      </c>
      <c r="H57" s="9">
        <v>11</v>
      </c>
      <c r="I57" s="9">
        <v>1</v>
      </c>
      <c r="J57" s="9">
        <v>0</v>
      </c>
      <c r="K57" s="9">
        <v>0</v>
      </c>
      <c r="L57" s="9">
        <v>1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1194</v>
      </c>
      <c r="D58" s="7">
        <v>1408</v>
      </c>
      <c r="E58" s="7">
        <v>1395</v>
      </c>
      <c r="F58" s="7">
        <f t="shared" si="0"/>
        <v>2803</v>
      </c>
      <c r="G58" s="8">
        <v>9</v>
      </c>
      <c r="H58" s="9">
        <v>21</v>
      </c>
      <c r="I58" s="9">
        <v>2</v>
      </c>
      <c r="J58" s="9">
        <v>4</v>
      </c>
      <c r="K58" s="9">
        <v>1</v>
      </c>
      <c r="L58" s="9">
        <v>3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1158</v>
      </c>
      <c r="D59" s="7">
        <v>1434</v>
      </c>
      <c r="E59" s="7">
        <v>1402</v>
      </c>
      <c r="F59" s="7">
        <f t="shared" si="0"/>
        <v>2836</v>
      </c>
      <c r="G59" s="8">
        <v>10</v>
      </c>
      <c r="H59" s="9">
        <v>23</v>
      </c>
      <c r="I59" s="9">
        <v>1</v>
      </c>
      <c r="J59" s="9">
        <v>1</v>
      </c>
      <c r="K59" s="9">
        <v>0</v>
      </c>
      <c r="L59" s="9">
        <v>2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1164</v>
      </c>
      <c r="D60" s="7">
        <v>1334</v>
      </c>
      <c r="E60" s="7">
        <v>1465</v>
      </c>
      <c r="F60" s="7">
        <f t="shared" si="0"/>
        <v>2799</v>
      </c>
      <c r="G60" s="8">
        <v>9</v>
      </c>
      <c r="H60" s="9">
        <v>10</v>
      </c>
      <c r="I60" s="9">
        <v>4</v>
      </c>
      <c r="J60" s="9">
        <v>8</v>
      </c>
      <c r="K60" s="9">
        <v>3</v>
      </c>
      <c r="L60" s="9">
        <v>0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838</v>
      </c>
      <c r="D61" s="7">
        <v>920</v>
      </c>
      <c r="E61" s="7">
        <v>954</v>
      </c>
      <c r="F61" s="7">
        <f t="shared" si="0"/>
        <v>1874</v>
      </c>
      <c r="G61" s="8">
        <v>4</v>
      </c>
      <c r="H61" s="9">
        <v>7</v>
      </c>
      <c r="I61" s="9">
        <v>3</v>
      </c>
      <c r="J61" s="9">
        <v>4</v>
      </c>
      <c r="K61" s="9">
        <v>0</v>
      </c>
      <c r="L61" s="9">
        <v>3</v>
      </c>
      <c r="M61" s="10">
        <v>1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1043</v>
      </c>
      <c r="D62" s="7">
        <v>1126</v>
      </c>
      <c r="E62" s="7">
        <v>1142</v>
      </c>
      <c r="F62" s="7">
        <f t="shared" si="0"/>
        <v>2268</v>
      </c>
      <c r="G62" s="8">
        <v>10</v>
      </c>
      <c r="H62" s="9">
        <v>9</v>
      </c>
      <c r="I62" s="9">
        <v>9</v>
      </c>
      <c r="J62" s="9">
        <v>5</v>
      </c>
      <c r="K62" s="9">
        <v>0</v>
      </c>
      <c r="L62" s="9">
        <v>2</v>
      </c>
      <c r="M62" s="10">
        <v>3</v>
      </c>
      <c r="N62" s="11">
        <v>2</v>
      </c>
    </row>
    <row r="63" spans="1:14" ht="19.8" x14ac:dyDescent="0.4">
      <c r="A63" s="6" t="s">
        <v>65</v>
      </c>
      <c r="B63" s="7">
        <v>15</v>
      </c>
      <c r="C63" s="7">
        <v>1264</v>
      </c>
      <c r="D63" s="7">
        <v>1210</v>
      </c>
      <c r="E63" s="7">
        <v>1355</v>
      </c>
      <c r="F63" s="7">
        <f t="shared" si="0"/>
        <v>2565</v>
      </c>
      <c r="G63" s="8">
        <v>11</v>
      </c>
      <c r="H63" s="9">
        <v>24</v>
      </c>
      <c r="I63" s="9">
        <v>8</v>
      </c>
      <c r="J63" s="9">
        <v>5</v>
      </c>
      <c r="K63" s="9">
        <v>2</v>
      </c>
      <c r="L63" s="9">
        <v>4</v>
      </c>
      <c r="M63" s="10">
        <v>4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1377</v>
      </c>
      <c r="D64" s="7">
        <v>1381</v>
      </c>
      <c r="E64" s="7">
        <v>1539</v>
      </c>
      <c r="F64" s="7">
        <f t="shared" si="0"/>
        <v>2920</v>
      </c>
      <c r="G64" s="8">
        <v>11</v>
      </c>
      <c r="H64" s="9">
        <v>12</v>
      </c>
      <c r="I64" s="9">
        <v>3</v>
      </c>
      <c r="J64" s="9">
        <v>1</v>
      </c>
      <c r="K64" s="9">
        <v>1</v>
      </c>
      <c r="L64" s="9">
        <v>3</v>
      </c>
      <c r="M64" s="10">
        <v>1</v>
      </c>
      <c r="N64" s="11">
        <v>1</v>
      </c>
    </row>
    <row r="65" spans="1:14" ht="19.8" x14ac:dyDescent="0.4">
      <c r="A65" s="6" t="s">
        <v>67</v>
      </c>
      <c r="B65" s="7">
        <v>25</v>
      </c>
      <c r="C65" s="7">
        <v>2515</v>
      </c>
      <c r="D65" s="7">
        <v>2555</v>
      </c>
      <c r="E65" s="7">
        <v>2977</v>
      </c>
      <c r="F65" s="7">
        <f t="shared" si="0"/>
        <v>5532</v>
      </c>
      <c r="G65" s="8">
        <v>33</v>
      </c>
      <c r="H65" s="9">
        <v>25</v>
      </c>
      <c r="I65" s="9">
        <v>9</v>
      </c>
      <c r="J65" s="9">
        <v>4</v>
      </c>
      <c r="K65" s="9">
        <v>4</v>
      </c>
      <c r="L65" s="9">
        <v>2</v>
      </c>
      <c r="M65" s="10">
        <v>2</v>
      </c>
      <c r="N65" s="11">
        <v>2</v>
      </c>
    </row>
    <row r="66" spans="1:14" ht="19.8" x14ac:dyDescent="0.4">
      <c r="A66" s="12" t="s">
        <v>68</v>
      </c>
      <c r="B66" s="7">
        <v>31</v>
      </c>
      <c r="C66" s="7">
        <v>1756</v>
      </c>
      <c r="D66" s="7">
        <v>1859</v>
      </c>
      <c r="E66" s="7">
        <v>1990</v>
      </c>
      <c r="F66" s="7">
        <f t="shared" si="0"/>
        <v>3849</v>
      </c>
      <c r="G66" s="8">
        <v>20</v>
      </c>
      <c r="H66" s="9">
        <v>31</v>
      </c>
      <c r="I66" s="9">
        <v>4</v>
      </c>
      <c r="J66" s="9">
        <v>7</v>
      </c>
      <c r="K66" s="9">
        <v>1</v>
      </c>
      <c r="L66" s="9">
        <v>7</v>
      </c>
      <c r="M66" s="10">
        <v>5</v>
      </c>
      <c r="N66" s="11">
        <v>2</v>
      </c>
    </row>
    <row r="67" spans="1:14" ht="19.8" x14ac:dyDescent="0.4">
      <c r="A67" s="6" t="s">
        <v>69</v>
      </c>
      <c r="B67" s="7">
        <v>26</v>
      </c>
      <c r="C67" s="7">
        <v>1692</v>
      </c>
      <c r="D67" s="7">
        <v>1822</v>
      </c>
      <c r="E67" s="7">
        <v>1973</v>
      </c>
      <c r="F67" s="7">
        <f t="shared" si="0"/>
        <v>3795</v>
      </c>
      <c r="G67" s="8">
        <v>8</v>
      </c>
      <c r="H67" s="9">
        <v>15</v>
      </c>
      <c r="I67" s="9">
        <v>4</v>
      </c>
      <c r="J67" s="9">
        <v>5</v>
      </c>
      <c r="K67" s="9">
        <v>6</v>
      </c>
      <c r="L67" s="9">
        <v>4</v>
      </c>
      <c r="M67" s="10">
        <v>2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1911</v>
      </c>
      <c r="D68" s="7">
        <v>2097</v>
      </c>
      <c r="E68" s="7">
        <v>2412</v>
      </c>
      <c r="F68" s="7">
        <f t="shared" si="0"/>
        <v>4509</v>
      </c>
      <c r="G68" s="8">
        <v>12</v>
      </c>
      <c r="H68" s="9">
        <v>21</v>
      </c>
      <c r="I68" s="9">
        <v>5</v>
      </c>
      <c r="J68" s="9">
        <v>6</v>
      </c>
      <c r="K68" s="9">
        <v>3</v>
      </c>
      <c r="L68" s="9">
        <v>5</v>
      </c>
      <c r="M68" s="10">
        <v>5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1082</v>
      </c>
      <c r="D69" s="7">
        <v>1393</v>
      </c>
      <c r="E69" s="7">
        <v>1316</v>
      </c>
      <c r="F69" s="7">
        <f t="shared" si="0"/>
        <v>2709</v>
      </c>
      <c r="G69" s="8">
        <v>15</v>
      </c>
      <c r="H69" s="9">
        <v>12</v>
      </c>
      <c r="I69" s="9">
        <v>3</v>
      </c>
      <c r="J69" s="9">
        <v>9</v>
      </c>
      <c r="K69" s="9">
        <v>0</v>
      </c>
      <c r="L69" s="9">
        <v>3</v>
      </c>
      <c r="M69" s="10">
        <v>4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1147</v>
      </c>
      <c r="D70" s="7">
        <v>1281</v>
      </c>
      <c r="E70" s="7">
        <v>1390</v>
      </c>
      <c r="F70" s="7">
        <f>SUM(D70:E70)</f>
        <v>2671</v>
      </c>
      <c r="G70" s="8">
        <v>5</v>
      </c>
      <c r="H70" s="9">
        <v>26</v>
      </c>
      <c r="I70" s="9">
        <v>4</v>
      </c>
      <c r="J70" s="9">
        <v>2</v>
      </c>
      <c r="K70" s="9">
        <v>0</v>
      </c>
      <c r="L70" s="9">
        <v>0</v>
      </c>
      <c r="M70" s="10">
        <v>2</v>
      </c>
      <c r="N70" s="11">
        <v>2</v>
      </c>
    </row>
    <row r="71" spans="1:14" ht="19.8" x14ac:dyDescent="0.4">
      <c r="A71" s="6" t="s">
        <v>73</v>
      </c>
      <c r="B71" s="7">
        <v>23</v>
      </c>
      <c r="C71" s="7">
        <v>1622</v>
      </c>
      <c r="D71" s="7">
        <v>1912</v>
      </c>
      <c r="E71" s="7">
        <v>2139</v>
      </c>
      <c r="F71" s="7">
        <f>SUM(D71:E71)</f>
        <v>4051</v>
      </c>
      <c r="G71" s="8">
        <v>9</v>
      </c>
      <c r="H71" s="9">
        <v>15</v>
      </c>
      <c r="I71" s="9">
        <v>12</v>
      </c>
      <c r="J71" s="9">
        <v>9</v>
      </c>
      <c r="K71" s="9">
        <v>0</v>
      </c>
      <c r="L71" s="9">
        <v>1</v>
      </c>
      <c r="M71" s="10">
        <v>2</v>
      </c>
      <c r="N71" s="11">
        <v>2</v>
      </c>
    </row>
    <row r="72" spans="1:14" ht="19.8" x14ac:dyDescent="0.4">
      <c r="A72" s="12" t="s">
        <v>74</v>
      </c>
      <c r="B72" s="7">
        <v>12</v>
      </c>
      <c r="C72" s="7">
        <v>826</v>
      </c>
      <c r="D72" s="7">
        <v>1097</v>
      </c>
      <c r="E72" s="7">
        <v>1083</v>
      </c>
      <c r="F72" s="7">
        <f>SUM(D72:E72)</f>
        <v>2180</v>
      </c>
      <c r="G72" s="8">
        <v>11</v>
      </c>
      <c r="H72" s="9">
        <v>7</v>
      </c>
      <c r="I72" s="9">
        <v>2</v>
      </c>
      <c r="J72" s="9">
        <v>4</v>
      </c>
      <c r="K72" s="9">
        <v>0</v>
      </c>
      <c r="L72" s="9">
        <v>3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940</v>
      </c>
      <c r="D73" s="7">
        <v>1005</v>
      </c>
      <c r="E73" s="7">
        <v>1052</v>
      </c>
      <c r="F73" s="7">
        <f>SUM(D73:E73)</f>
        <v>2057</v>
      </c>
      <c r="G73" s="8">
        <v>10</v>
      </c>
      <c r="H73" s="9">
        <v>3</v>
      </c>
      <c r="I73" s="9">
        <v>0</v>
      </c>
      <c r="J73" s="9">
        <v>2</v>
      </c>
      <c r="K73" s="9">
        <v>2</v>
      </c>
      <c r="L73" s="9">
        <v>3</v>
      </c>
      <c r="M73" s="10">
        <v>4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73161</v>
      </c>
      <c r="D74" s="7">
        <f>SUM(D5:D73)</f>
        <v>78678</v>
      </c>
      <c r="E74" s="7">
        <f t="shared" ref="E74:J74" si="1">SUM(E5:E73)</f>
        <v>85894</v>
      </c>
      <c r="F74" s="7">
        <f t="shared" si="1"/>
        <v>164572</v>
      </c>
      <c r="G74" s="7">
        <f t="shared" si="1"/>
        <v>732</v>
      </c>
      <c r="H74" s="7">
        <f t="shared" si="1"/>
        <v>963</v>
      </c>
      <c r="I74" s="7">
        <f t="shared" si="1"/>
        <v>327</v>
      </c>
      <c r="J74" s="7">
        <f t="shared" si="1"/>
        <v>327</v>
      </c>
      <c r="K74" s="7">
        <f>SUM(K5:K73)</f>
        <v>85</v>
      </c>
      <c r="L74" s="7">
        <f>SUM(L5:L73)</f>
        <v>116</v>
      </c>
      <c r="M74" s="13">
        <f>SUM(M5:M73)</f>
        <v>91</v>
      </c>
      <c r="N74" s="14">
        <f>SUM(N5:N73)</f>
        <v>35</v>
      </c>
    </row>
    <row r="75" spans="1:14" s="18" customFormat="1" ht="26.25" customHeight="1" x14ac:dyDescent="0.3">
      <c r="A75" s="95" t="s">
        <v>77</v>
      </c>
      <c r="B75" s="96"/>
      <c r="C75" s="15">
        <f>C74</f>
        <v>73161</v>
      </c>
      <c r="D75" s="15" t="s">
        <v>78</v>
      </c>
      <c r="E75" s="15" t="s">
        <v>79</v>
      </c>
      <c r="F75" s="15"/>
      <c r="G75" s="15">
        <f>F74</f>
        <v>164572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2515</v>
      </c>
      <c r="F76" s="22">
        <f>MAX(F5:F73)</f>
        <v>5532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91" t="str">
        <f ca="1">INDIRECT(H77,TRUE)</f>
        <v>城西</v>
      </c>
      <c r="D77" s="92" t="s">
        <v>83</v>
      </c>
      <c r="E77" s="30">
        <f>MIN(C5:C73)</f>
        <v>250</v>
      </c>
      <c r="F77" s="31">
        <f>MIN(F5:F73)</f>
        <v>556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745</v>
      </c>
      <c r="D78" s="103" t="s">
        <v>80</v>
      </c>
      <c r="E78" s="32" t="s">
        <v>87</v>
      </c>
      <c r="F78" s="32"/>
      <c r="G78" s="32">
        <v>376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369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85</v>
      </c>
      <c r="D80" s="15" t="s">
        <v>80</v>
      </c>
      <c r="E80" s="106" t="s">
        <v>156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116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91</v>
      </c>
      <c r="D82" s="15" t="s">
        <v>94</v>
      </c>
      <c r="E82" s="15" t="s">
        <v>157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35</v>
      </c>
      <c r="D83" s="15" t="s">
        <v>94</v>
      </c>
      <c r="E83" s="15" t="s">
        <v>113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732</v>
      </c>
      <c r="D84" s="50" t="s">
        <v>80</v>
      </c>
      <c r="E84" s="15" t="s">
        <v>99</v>
      </c>
      <c r="F84" s="15"/>
      <c r="G84" s="15">
        <f>H74</f>
        <v>963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>本月戶數減少</v>
      </c>
      <c r="B85" s="93"/>
      <c r="C85" s="51">
        <f>C74-'11011'!C74</f>
        <v>-36</v>
      </c>
      <c r="D85" s="90" t="str">
        <f>IF(E85&gt;0,"男增加","男減少")</f>
        <v>男減少</v>
      </c>
      <c r="E85" s="53">
        <f>D74-'11011'!D74</f>
        <v>-145</v>
      </c>
      <c r="F85" s="54" t="str">
        <f>IF(G85&gt;0,"女增加","女減少")</f>
        <v>女減少</v>
      </c>
      <c r="G85" s="53">
        <f>E74-'11011'!E74</f>
        <v>-117</v>
      </c>
      <c r="H85" s="55"/>
      <c r="I85" s="93" t="str">
        <f>IF(K85&gt;0,"總人口數增加","總人口數減少")</f>
        <v>總人口數減少</v>
      </c>
      <c r="J85" s="93"/>
      <c r="K85" s="53">
        <f>F74-'11011'!F74</f>
        <v>-262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1" activePane="bottomLeft" state="frozen"/>
      <selection pane="bottomLeft" activeCell="L83" sqref="L83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121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365</v>
      </c>
      <c r="D5" s="7">
        <v>364</v>
      </c>
      <c r="E5" s="7">
        <v>420</v>
      </c>
      <c r="F5" s="7">
        <f>SUM(D5:E5)</f>
        <v>784</v>
      </c>
      <c r="G5" s="8">
        <v>0</v>
      </c>
      <c r="H5" s="9">
        <v>4</v>
      </c>
      <c r="I5" s="9">
        <v>0</v>
      </c>
      <c r="J5" s="9">
        <v>0</v>
      </c>
      <c r="K5" s="9">
        <v>1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840</v>
      </c>
      <c r="D6" s="7">
        <v>746</v>
      </c>
      <c r="E6" s="7">
        <v>866</v>
      </c>
      <c r="F6" s="7">
        <f t="shared" ref="F6:F69" si="0">SUM(D6:E6)</f>
        <v>1612</v>
      </c>
      <c r="G6" s="8">
        <v>9</v>
      </c>
      <c r="H6" s="9">
        <v>14</v>
      </c>
      <c r="I6" s="9">
        <v>2</v>
      </c>
      <c r="J6" s="9">
        <v>2</v>
      </c>
      <c r="K6" s="9">
        <v>1</v>
      </c>
      <c r="L6" s="9">
        <v>2</v>
      </c>
      <c r="M6" s="10">
        <v>0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582</v>
      </c>
      <c r="D7" s="7">
        <v>618</v>
      </c>
      <c r="E7" s="7">
        <v>661</v>
      </c>
      <c r="F7" s="7">
        <f t="shared" si="0"/>
        <v>1279</v>
      </c>
      <c r="G7" s="8">
        <v>4</v>
      </c>
      <c r="H7" s="9">
        <v>3</v>
      </c>
      <c r="I7" s="9">
        <v>1</v>
      </c>
      <c r="J7" s="9">
        <v>2</v>
      </c>
      <c r="K7" s="9">
        <v>0</v>
      </c>
      <c r="L7" s="9">
        <v>2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804</v>
      </c>
      <c r="D8" s="7">
        <v>836</v>
      </c>
      <c r="E8" s="7">
        <v>892</v>
      </c>
      <c r="F8" s="7">
        <f t="shared" si="0"/>
        <v>1728</v>
      </c>
      <c r="G8" s="8">
        <v>1</v>
      </c>
      <c r="H8" s="9">
        <v>6</v>
      </c>
      <c r="I8" s="9">
        <v>8</v>
      </c>
      <c r="J8" s="9">
        <v>9</v>
      </c>
      <c r="K8" s="9">
        <v>0</v>
      </c>
      <c r="L8" s="9">
        <v>0</v>
      </c>
      <c r="M8" s="10">
        <v>1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734</v>
      </c>
      <c r="D9" s="7">
        <v>702</v>
      </c>
      <c r="E9" s="7">
        <v>835</v>
      </c>
      <c r="F9" s="7">
        <f t="shared" si="0"/>
        <v>1537</v>
      </c>
      <c r="G9" s="8">
        <v>7</v>
      </c>
      <c r="H9" s="9">
        <v>4</v>
      </c>
      <c r="I9" s="9">
        <v>2</v>
      </c>
      <c r="J9" s="9">
        <v>5</v>
      </c>
      <c r="K9" s="9">
        <v>0</v>
      </c>
      <c r="L9" s="9">
        <v>1</v>
      </c>
      <c r="M9" s="10">
        <v>1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714</v>
      </c>
      <c r="D10" s="7">
        <v>738</v>
      </c>
      <c r="E10" s="7">
        <v>779</v>
      </c>
      <c r="F10" s="7">
        <f t="shared" si="0"/>
        <v>1517</v>
      </c>
      <c r="G10" s="8">
        <v>8</v>
      </c>
      <c r="H10" s="9">
        <v>13</v>
      </c>
      <c r="I10" s="9">
        <v>1</v>
      </c>
      <c r="J10" s="9">
        <v>1</v>
      </c>
      <c r="K10" s="9">
        <v>0</v>
      </c>
      <c r="L10" s="9">
        <v>1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812</v>
      </c>
      <c r="D11" s="7">
        <v>830</v>
      </c>
      <c r="E11" s="7">
        <v>943</v>
      </c>
      <c r="F11" s="7">
        <f t="shared" si="0"/>
        <v>1773</v>
      </c>
      <c r="G11" s="8">
        <v>16</v>
      </c>
      <c r="H11" s="9">
        <v>12</v>
      </c>
      <c r="I11" s="9">
        <v>4</v>
      </c>
      <c r="J11" s="9">
        <v>0</v>
      </c>
      <c r="K11" s="9">
        <v>0</v>
      </c>
      <c r="L11" s="9">
        <v>1</v>
      </c>
      <c r="M11" s="10">
        <v>2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253</v>
      </c>
      <c r="D12" s="7">
        <v>268</v>
      </c>
      <c r="E12" s="7">
        <v>303</v>
      </c>
      <c r="F12" s="7">
        <f t="shared" si="0"/>
        <v>571</v>
      </c>
      <c r="G12" s="8">
        <v>2</v>
      </c>
      <c r="H12" s="9">
        <v>2</v>
      </c>
      <c r="I12" s="9">
        <v>0</v>
      </c>
      <c r="J12" s="9">
        <v>3</v>
      </c>
      <c r="K12" s="9">
        <v>0</v>
      </c>
      <c r="L12" s="9">
        <v>0</v>
      </c>
      <c r="M12" s="10">
        <v>0</v>
      </c>
      <c r="N12" s="11">
        <v>1</v>
      </c>
    </row>
    <row r="13" spans="1:15" ht="19.8" x14ac:dyDescent="0.4">
      <c r="A13" s="6" t="s">
        <v>15</v>
      </c>
      <c r="B13" s="7">
        <v>14</v>
      </c>
      <c r="C13" s="7">
        <v>1047</v>
      </c>
      <c r="D13" s="7">
        <v>1014</v>
      </c>
      <c r="E13" s="7">
        <v>1133</v>
      </c>
      <c r="F13" s="7">
        <f t="shared" si="0"/>
        <v>2147</v>
      </c>
      <c r="G13" s="8">
        <v>17</v>
      </c>
      <c r="H13" s="9">
        <v>19</v>
      </c>
      <c r="I13" s="9">
        <v>8</v>
      </c>
      <c r="J13" s="9">
        <v>7</v>
      </c>
      <c r="K13" s="9">
        <v>2</v>
      </c>
      <c r="L13" s="9">
        <v>0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2159</v>
      </c>
      <c r="D14" s="7">
        <v>1915</v>
      </c>
      <c r="E14" s="7">
        <v>2204</v>
      </c>
      <c r="F14" s="7">
        <f t="shared" si="0"/>
        <v>4119</v>
      </c>
      <c r="G14" s="8">
        <v>28</v>
      </c>
      <c r="H14" s="9">
        <v>32</v>
      </c>
      <c r="I14" s="9">
        <v>23</v>
      </c>
      <c r="J14" s="9">
        <v>23</v>
      </c>
      <c r="K14" s="9">
        <v>3</v>
      </c>
      <c r="L14" s="9">
        <v>5</v>
      </c>
      <c r="M14" s="10">
        <v>3</v>
      </c>
      <c r="N14" s="11">
        <v>2</v>
      </c>
    </row>
    <row r="15" spans="1:15" ht="19.8" x14ac:dyDescent="0.4">
      <c r="A15" s="6" t="s">
        <v>17</v>
      </c>
      <c r="B15" s="7">
        <v>10</v>
      </c>
      <c r="C15" s="7">
        <v>454</v>
      </c>
      <c r="D15" s="7">
        <v>502</v>
      </c>
      <c r="E15" s="7">
        <v>510</v>
      </c>
      <c r="F15" s="7">
        <f t="shared" si="0"/>
        <v>1012</v>
      </c>
      <c r="G15" s="8">
        <v>1</v>
      </c>
      <c r="H15" s="9">
        <v>4</v>
      </c>
      <c r="I15" s="9">
        <v>0</v>
      </c>
      <c r="J15" s="9">
        <v>3</v>
      </c>
      <c r="K15" s="9">
        <v>2</v>
      </c>
      <c r="L15" s="9">
        <v>3</v>
      </c>
      <c r="M15" s="10">
        <v>0</v>
      </c>
      <c r="N15" s="11">
        <v>1</v>
      </c>
    </row>
    <row r="16" spans="1:15" ht="19.8" x14ac:dyDescent="0.4">
      <c r="A16" s="12" t="s">
        <v>18</v>
      </c>
      <c r="B16" s="7">
        <v>15</v>
      </c>
      <c r="C16" s="7">
        <v>651</v>
      </c>
      <c r="D16" s="7">
        <v>697</v>
      </c>
      <c r="E16" s="7">
        <v>713</v>
      </c>
      <c r="F16" s="7">
        <f t="shared" si="0"/>
        <v>1410</v>
      </c>
      <c r="G16" s="8">
        <v>13</v>
      </c>
      <c r="H16" s="9">
        <v>11</v>
      </c>
      <c r="I16" s="9">
        <v>3</v>
      </c>
      <c r="J16" s="9">
        <v>3</v>
      </c>
      <c r="K16" s="9">
        <v>2</v>
      </c>
      <c r="L16" s="9">
        <v>2</v>
      </c>
      <c r="M16" s="10">
        <v>0</v>
      </c>
      <c r="N16" s="11">
        <v>1</v>
      </c>
      <c r="O16" s="59"/>
    </row>
    <row r="17" spans="1:14" ht="19.8" x14ac:dyDescent="0.4">
      <c r="A17" s="6" t="s">
        <v>19</v>
      </c>
      <c r="B17" s="7">
        <v>18</v>
      </c>
      <c r="C17" s="7">
        <v>933</v>
      </c>
      <c r="D17" s="7">
        <v>911</v>
      </c>
      <c r="E17" s="7">
        <v>993</v>
      </c>
      <c r="F17" s="7">
        <f t="shared" si="0"/>
        <v>1904</v>
      </c>
      <c r="G17" s="8">
        <v>15</v>
      </c>
      <c r="H17" s="9">
        <v>14</v>
      </c>
      <c r="I17" s="9">
        <v>5</v>
      </c>
      <c r="J17" s="9">
        <v>4</v>
      </c>
      <c r="K17" s="9">
        <v>1</v>
      </c>
      <c r="L17" s="9">
        <v>6</v>
      </c>
      <c r="M17" s="10">
        <v>1</v>
      </c>
      <c r="N17" s="11">
        <v>2</v>
      </c>
    </row>
    <row r="18" spans="1:14" ht="19.8" x14ac:dyDescent="0.4">
      <c r="A18" s="12" t="s">
        <v>20</v>
      </c>
      <c r="B18" s="7">
        <v>16</v>
      </c>
      <c r="C18" s="7">
        <v>632</v>
      </c>
      <c r="D18" s="7">
        <v>626</v>
      </c>
      <c r="E18" s="7">
        <v>684</v>
      </c>
      <c r="F18" s="7">
        <f t="shared" si="0"/>
        <v>1310</v>
      </c>
      <c r="G18" s="8">
        <v>7</v>
      </c>
      <c r="H18" s="9">
        <v>3</v>
      </c>
      <c r="I18" s="9">
        <v>2</v>
      </c>
      <c r="J18" s="9">
        <v>5</v>
      </c>
      <c r="K18" s="9">
        <v>1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828</v>
      </c>
      <c r="D19" s="7">
        <v>941</v>
      </c>
      <c r="E19" s="7">
        <v>974</v>
      </c>
      <c r="F19" s="7">
        <f t="shared" si="0"/>
        <v>1915</v>
      </c>
      <c r="G19" s="8">
        <v>10</v>
      </c>
      <c r="H19" s="9">
        <v>11</v>
      </c>
      <c r="I19" s="9">
        <v>4</v>
      </c>
      <c r="J19" s="9">
        <v>0</v>
      </c>
      <c r="K19" s="9">
        <v>0</v>
      </c>
      <c r="L19" s="9">
        <v>1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554</v>
      </c>
      <c r="D20" s="7">
        <v>586</v>
      </c>
      <c r="E20" s="7">
        <v>648</v>
      </c>
      <c r="F20" s="7">
        <f t="shared" si="0"/>
        <v>1234</v>
      </c>
      <c r="G20" s="8">
        <v>2</v>
      </c>
      <c r="H20" s="9">
        <v>11</v>
      </c>
      <c r="I20" s="9">
        <v>3</v>
      </c>
      <c r="J20" s="9">
        <v>6</v>
      </c>
      <c r="K20" s="9">
        <v>1</v>
      </c>
      <c r="L20" s="9">
        <v>0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1526</v>
      </c>
      <c r="D21" s="7">
        <v>1509</v>
      </c>
      <c r="E21" s="7">
        <v>1753</v>
      </c>
      <c r="F21" s="7">
        <f t="shared" si="0"/>
        <v>3262</v>
      </c>
      <c r="G21" s="8">
        <v>31</v>
      </c>
      <c r="H21" s="9">
        <v>15</v>
      </c>
      <c r="I21" s="9">
        <v>2</v>
      </c>
      <c r="J21" s="9">
        <v>6</v>
      </c>
      <c r="K21" s="9">
        <v>2</v>
      </c>
      <c r="L21" s="9">
        <v>3</v>
      </c>
      <c r="M21" s="10">
        <v>1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1060</v>
      </c>
      <c r="D22" s="7">
        <v>1096</v>
      </c>
      <c r="E22" s="7">
        <v>1213</v>
      </c>
      <c r="F22" s="7">
        <f t="shared" si="0"/>
        <v>2309</v>
      </c>
      <c r="G22" s="8">
        <v>6</v>
      </c>
      <c r="H22" s="9">
        <v>7</v>
      </c>
      <c r="I22" s="9">
        <v>5</v>
      </c>
      <c r="J22" s="9">
        <v>3</v>
      </c>
      <c r="K22" s="9">
        <v>1</v>
      </c>
      <c r="L22" s="9">
        <v>0</v>
      </c>
      <c r="M22" s="10">
        <v>2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1591</v>
      </c>
      <c r="D23" s="7">
        <v>1618</v>
      </c>
      <c r="E23" s="7">
        <v>1797</v>
      </c>
      <c r="F23" s="7">
        <f t="shared" si="0"/>
        <v>3415</v>
      </c>
      <c r="G23" s="8">
        <v>14</v>
      </c>
      <c r="H23" s="9">
        <v>22</v>
      </c>
      <c r="I23" s="9">
        <v>4</v>
      </c>
      <c r="J23" s="9">
        <v>6</v>
      </c>
      <c r="K23" s="9">
        <v>3</v>
      </c>
      <c r="L23" s="9">
        <v>6</v>
      </c>
      <c r="M23" s="10">
        <v>1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961</v>
      </c>
      <c r="D24" s="7">
        <v>1136</v>
      </c>
      <c r="E24" s="7">
        <v>1158</v>
      </c>
      <c r="F24" s="7">
        <f t="shared" si="0"/>
        <v>2294</v>
      </c>
      <c r="G24" s="8">
        <v>11</v>
      </c>
      <c r="H24" s="9">
        <v>7</v>
      </c>
      <c r="I24" s="9">
        <v>6</v>
      </c>
      <c r="J24" s="9">
        <v>5</v>
      </c>
      <c r="K24" s="9">
        <v>0</v>
      </c>
      <c r="L24" s="9">
        <v>3</v>
      </c>
      <c r="M24" s="10">
        <v>2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1712</v>
      </c>
      <c r="D25" s="7">
        <v>1552</v>
      </c>
      <c r="E25" s="7">
        <v>1299</v>
      </c>
      <c r="F25" s="7">
        <f t="shared" si="0"/>
        <v>2851</v>
      </c>
      <c r="G25" s="8">
        <v>12</v>
      </c>
      <c r="H25" s="9">
        <v>20</v>
      </c>
      <c r="I25" s="9">
        <v>7</v>
      </c>
      <c r="J25" s="9">
        <v>4</v>
      </c>
      <c r="K25" s="9">
        <v>5</v>
      </c>
      <c r="L25" s="9">
        <v>0</v>
      </c>
      <c r="M25" s="10">
        <v>0</v>
      </c>
      <c r="N25" s="11">
        <v>1</v>
      </c>
    </row>
    <row r="26" spans="1:14" ht="19.8" x14ac:dyDescent="0.4">
      <c r="A26" s="12" t="s">
        <v>28</v>
      </c>
      <c r="B26" s="7">
        <v>21</v>
      </c>
      <c r="C26" s="7">
        <v>1827</v>
      </c>
      <c r="D26" s="7">
        <v>1922</v>
      </c>
      <c r="E26" s="7">
        <v>2122</v>
      </c>
      <c r="F26" s="7">
        <f t="shared" si="0"/>
        <v>4044</v>
      </c>
      <c r="G26" s="8">
        <v>33</v>
      </c>
      <c r="H26" s="9">
        <v>13</v>
      </c>
      <c r="I26" s="9">
        <v>15</v>
      </c>
      <c r="J26" s="9">
        <v>9</v>
      </c>
      <c r="K26" s="9">
        <v>6</v>
      </c>
      <c r="L26" s="9">
        <v>4</v>
      </c>
      <c r="M26" s="10">
        <v>3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1118</v>
      </c>
      <c r="D27" s="7">
        <v>1291</v>
      </c>
      <c r="E27" s="7">
        <v>1549</v>
      </c>
      <c r="F27" s="7">
        <f t="shared" si="0"/>
        <v>2840</v>
      </c>
      <c r="G27" s="8">
        <v>41</v>
      </c>
      <c r="H27" s="9">
        <v>10</v>
      </c>
      <c r="I27" s="9">
        <v>13</v>
      </c>
      <c r="J27" s="9">
        <v>4</v>
      </c>
      <c r="K27" s="9">
        <v>1</v>
      </c>
      <c r="L27" s="9">
        <v>3</v>
      </c>
      <c r="M27" s="10">
        <v>3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1167</v>
      </c>
      <c r="D28" s="7">
        <v>1387</v>
      </c>
      <c r="E28" s="7">
        <v>1686</v>
      </c>
      <c r="F28" s="7">
        <f t="shared" si="0"/>
        <v>3073</v>
      </c>
      <c r="G28" s="8">
        <v>15</v>
      </c>
      <c r="H28" s="9">
        <v>17</v>
      </c>
      <c r="I28" s="9">
        <v>9</v>
      </c>
      <c r="J28" s="9">
        <v>8</v>
      </c>
      <c r="K28" s="9">
        <v>2</v>
      </c>
      <c r="L28" s="9">
        <v>1</v>
      </c>
      <c r="M28" s="10">
        <v>1</v>
      </c>
      <c r="N28" s="11">
        <v>2</v>
      </c>
    </row>
    <row r="29" spans="1:14" ht="19.8" x14ac:dyDescent="0.4">
      <c r="A29" s="6" t="s">
        <v>31</v>
      </c>
      <c r="B29" s="7">
        <v>13</v>
      </c>
      <c r="C29" s="7">
        <v>787</v>
      </c>
      <c r="D29" s="7">
        <v>863</v>
      </c>
      <c r="E29" s="7">
        <v>1048</v>
      </c>
      <c r="F29" s="7">
        <f t="shared" si="0"/>
        <v>1911</v>
      </c>
      <c r="G29" s="8">
        <v>18</v>
      </c>
      <c r="H29" s="9">
        <v>9</v>
      </c>
      <c r="I29" s="9">
        <v>4</v>
      </c>
      <c r="J29" s="9">
        <v>4</v>
      </c>
      <c r="K29" s="9">
        <v>1</v>
      </c>
      <c r="L29" s="9">
        <v>1</v>
      </c>
      <c r="M29" s="10">
        <v>2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322</v>
      </c>
      <c r="D30" s="7">
        <v>380</v>
      </c>
      <c r="E30" s="7">
        <v>372</v>
      </c>
      <c r="F30" s="7">
        <f t="shared" si="0"/>
        <v>752</v>
      </c>
      <c r="G30" s="8">
        <v>2</v>
      </c>
      <c r="H30" s="9">
        <v>6</v>
      </c>
      <c r="I30" s="9">
        <v>3</v>
      </c>
      <c r="J30" s="9">
        <v>0</v>
      </c>
      <c r="K30" s="9">
        <v>0</v>
      </c>
      <c r="L30" s="9">
        <v>2</v>
      </c>
      <c r="M30" s="10">
        <v>0</v>
      </c>
      <c r="N30" s="11">
        <v>1</v>
      </c>
    </row>
    <row r="31" spans="1:14" ht="19.8" x14ac:dyDescent="0.4">
      <c r="A31" s="6" t="s">
        <v>33</v>
      </c>
      <c r="B31" s="7">
        <v>18</v>
      </c>
      <c r="C31" s="7">
        <v>632</v>
      </c>
      <c r="D31" s="7">
        <v>698</v>
      </c>
      <c r="E31" s="7">
        <v>721</v>
      </c>
      <c r="F31" s="7">
        <f t="shared" si="0"/>
        <v>1419</v>
      </c>
      <c r="G31" s="8">
        <v>3</v>
      </c>
      <c r="H31" s="9">
        <v>2</v>
      </c>
      <c r="I31" s="9">
        <v>0</v>
      </c>
      <c r="J31" s="9">
        <v>1</v>
      </c>
      <c r="K31" s="9">
        <v>1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1232</v>
      </c>
      <c r="D32" s="7">
        <v>1416</v>
      </c>
      <c r="E32" s="7">
        <v>1562</v>
      </c>
      <c r="F32" s="7">
        <f t="shared" si="0"/>
        <v>2978</v>
      </c>
      <c r="G32" s="8">
        <v>9</v>
      </c>
      <c r="H32" s="9">
        <v>19</v>
      </c>
      <c r="I32" s="9">
        <v>4</v>
      </c>
      <c r="J32" s="9">
        <v>4</v>
      </c>
      <c r="K32" s="9">
        <v>1</v>
      </c>
      <c r="L32" s="9">
        <v>1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741</v>
      </c>
      <c r="D33" s="7">
        <v>791</v>
      </c>
      <c r="E33" s="7">
        <v>895</v>
      </c>
      <c r="F33" s="7">
        <f t="shared" si="0"/>
        <v>1686</v>
      </c>
      <c r="G33" s="8">
        <v>2</v>
      </c>
      <c r="H33" s="9">
        <v>4</v>
      </c>
      <c r="I33" s="9">
        <v>1</v>
      </c>
      <c r="J33" s="9">
        <v>3</v>
      </c>
      <c r="K33" s="9">
        <v>0</v>
      </c>
      <c r="L33" s="9">
        <v>3</v>
      </c>
      <c r="M33" s="10">
        <v>0</v>
      </c>
      <c r="N33" s="11">
        <v>1</v>
      </c>
    </row>
    <row r="34" spans="1:14" ht="19.8" x14ac:dyDescent="0.4">
      <c r="A34" s="12" t="s">
        <v>36</v>
      </c>
      <c r="B34" s="7">
        <v>24</v>
      </c>
      <c r="C34" s="7">
        <v>1350</v>
      </c>
      <c r="D34" s="7">
        <v>1442</v>
      </c>
      <c r="E34" s="7">
        <v>1538</v>
      </c>
      <c r="F34" s="7">
        <f t="shared" si="0"/>
        <v>2980</v>
      </c>
      <c r="G34" s="8">
        <v>7</v>
      </c>
      <c r="H34" s="9">
        <v>18</v>
      </c>
      <c r="I34" s="9">
        <v>7</v>
      </c>
      <c r="J34" s="9">
        <v>19</v>
      </c>
      <c r="K34" s="9">
        <v>2</v>
      </c>
      <c r="L34" s="9">
        <v>3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1006</v>
      </c>
      <c r="D35" s="7">
        <v>1139</v>
      </c>
      <c r="E35" s="7">
        <v>1340</v>
      </c>
      <c r="F35" s="7">
        <f t="shared" si="0"/>
        <v>2479</v>
      </c>
      <c r="G35" s="8">
        <v>15</v>
      </c>
      <c r="H35" s="9">
        <v>10</v>
      </c>
      <c r="I35" s="9">
        <v>22</v>
      </c>
      <c r="J35" s="9">
        <v>12</v>
      </c>
      <c r="K35" s="9">
        <v>3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1544</v>
      </c>
      <c r="D36" s="7">
        <v>1664</v>
      </c>
      <c r="E36" s="7">
        <v>2019</v>
      </c>
      <c r="F36" s="7">
        <f t="shared" si="0"/>
        <v>3683</v>
      </c>
      <c r="G36" s="8">
        <v>23</v>
      </c>
      <c r="H36" s="9">
        <v>13</v>
      </c>
      <c r="I36" s="9">
        <v>13</v>
      </c>
      <c r="J36" s="9">
        <v>5</v>
      </c>
      <c r="K36" s="9">
        <v>0</v>
      </c>
      <c r="L36" s="9">
        <v>1</v>
      </c>
      <c r="M36" s="10">
        <v>2</v>
      </c>
      <c r="N36" s="11">
        <v>3</v>
      </c>
    </row>
    <row r="37" spans="1:14" ht="19.8" x14ac:dyDescent="0.4">
      <c r="A37" s="6" t="s">
        <v>39</v>
      </c>
      <c r="B37" s="7">
        <v>22</v>
      </c>
      <c r="C37" s="7">
        <v>1443</v>
      </c>
      <c r="D37" s="7">
        <v>1664</v>
      </c>
      <c r="E37" s="7">
        <v>2036</v>
      </c>
      <c r="F37" s="7">
        <f t="shared" si="0"/>
        <v>3700</v>
      </c>
      <c r="G37" s="8">
        <v>27</v>
      </c>
      <c r="H37" s="9">
        <v>21</v>
      </c>
      <c r="I37" s="9">
        <v>17</v>
      </c>
      <c r="J37" s="9">
        <v>16</v>
      </c>
      <c r="K37" s="9">
        <v>1</v>
      </c>
      <c r="L37" s="9">
        <v>3</v>
      </c>
      <c r="M37" s="10">
        <v>3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851</v>
      </c>
      <c r="D38" s="7">
        <v>923</v>
      </c>
      <c r="E38" s="7">
        <v>1046</v>
      </c>
      <c r="F38" s="7">
        <f t="shared" si="0"/>
        <v>1969</v>
      </c>
      <c r="G38" s="8">
        <v>14</v>
      </c>
      <c r="H38" s="9">
        <v>11</v>
      </c>
      <c r="I38" s="9">
        <v>8</v>
      </c>
      <c r="J38" s="9">
        <v>3</v>
      </c>
      <c r="K38" s="9">
        <v>0</v>
      </c>
      <c r="L38" s="9">
        <v>2</v>
      </c>
      <c r="M38" s="10">
        <v>2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1235</v>
      </c>
      <c r="D39" s="7">
        <v>1519</v>
      </c>
      <c r="E39" s="7">
        <v>1736</v>
      </c>
      <c r="F39" s="7">
        <f t="shared" si="0"/>
        <v>3255</v>
      </c>
      <c r="G39" s="8">
        <v>33</v>
      </c>
      <c r="H39" s="9">
        <v>28</v>
      </c>
      <c r="I39" s="9">
        <v>19</v>
      </c>
      <c r="J39" s="9">
        <v>12</v>
      </c>
      <c r="K39" s="9">
        <v>4</v>
      </c>
      <c r="L39" s="9">
        <v>2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1086</v>
      </c>
      <c r="D40" s="7">
        <v>1261</v>
      </c>
      <c r="E40" s="7">
        <v>1394</v>
      </c>
      <c r="F40" s="7">
        <f t="shared" si="0"/>
        <v>2655</v>
      </c>
      <c r="G40" s="8">
        <v>15</v>
      </c>
      <c r="H40" s="9">
        <v>9</v>
      </c>
      <c r="I40" s="9">
        <v>4</v>
      </c>
      <c r="J40" s="9">
        <v>4</v>
      </c>
      <c r="K40" s="9">
        <v>1</v>
      </c>
      <c r="L40" s="9">
        <v>0</v>
      </c>
      <c r="M40" s="10">
        <v>0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1248</v>
      </c>
      <c r="D41" s="7">
        <v>1316</v>
      </c>
      <c r="E41" s="7">
        <v>1515</v>
      </c>
      <c r="F41" s="7">
        <f t="shared" si="0"/>
        <v>2831</v>
      </c>
      <c r="G41" s="8">
        <v>19</v>
      </c>
      <c r="H41" s="9">
        <v>16</v>
      </c>
      <c r="I41" s="9">
        <v>10</v>
      </c>
      <c r="J41" s="9">
        <v>5</v>
      </c>
      <c r="K41" s="9">
        <v>1</v>
      </c>
      <c r="L41" s="9">
        <v>6</v>
      </c>
      <c r="M41" s="10">
        <v>2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727</v>
      </c>
      <c r="D42" s="7">
        <v>848</v>
      </c>
      <c r="E42" s="7">
        <v>951</v>
      </c>
      <c r="F42" s="7">
        <f t="shared" si="0"/>
        <v>1799</v>
      </c>
      <c r="G42" s="8">
        <v>12</v>
      </c>
      <c r="H42" s="9">
        <v>10</v>
      </c>
      <c r="I42" s="9">
        <v>6</v>
      </c>
      <c r="J42" s="9">
        <v>3</v>
      </c>
      <c r="K42" s="9">
        <v>1</v>
      </c>
      <c r="L42" s="9">
        <v>1</v>
      </c>
      <c r="M42" s="10">
        <v>1</v>
      </c>
      <c r="N42" s="11">
        <v>1</v>
      </c>
    </row>
    <row r="43" spans="1:14" ht="19.8" x14ac:dyDescent="0.4">
      <c r="A43" s="6" t="s">
        <v>45</v>
      </c>
      <c r="B43" s="7">
        <v>20</v>
      </c>
      <c r="C43" s="7">
        <v>633</v>
      </c>
      <c r="D43" s="7">
        <v>775</v>
      </c>
      <c r="E43" s="7">
        <v>739</v>
      </c>
      <c r="F43" s="7">
        <f t="shared" si="0"/>
        <v>1514</v>
      </c>
      <c r="G43" s="8">
        <v>3</v>
      </c>
      <c r="H43" s="9">
        <v>5</v>
      </c>
      <c r="I43" s="9">
        <v>0</v>
      </c>
      <c r="J43" s="9">
        <v>0</v>
      </c>
      <c r="K43" s="9">
        <v>0</v>
      </c>
      <c r="L43" s="9">
        <v>0</v>
      </c>
      <c r="M43" s="10">
        <v>2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770</v>
      </c>
      <c r="D44" s="7">
        <v>908</v>
      </c>
      <c r="E44" s="7">
        <v>865</v>
      </c>
      <c r="F44" s="7">
        <f t="shared" si="0"/>
        <v>1773</v>
      </c>
      <c r="G44" s="8">
        <v>4</v>
      </c>
      <c r="H44" s="9">
        <v>14</v>
      </c>
      <c r="I44" s="9">
        <v>2</v>
      </c>
      <c r="J44" s="9">
        <v>2</v>
      </c>
      <c r="K44" s="9">
        <v>3</v>
      </c>
      <c r="L44" s="9">
        <v>0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1074</v>
      </c>
      <c r="D45" s="7">
        <v>1092</v>
      </c>
      <c r="E45" s="7">
        <v>1217</v>
      </c>
      <c r="F45" s="7">
        <f t="shared" si="0"/>
        <v>2309</v>
      </c>
      <c r="G45" s="8">
        <v>11</v>
      </c>
      <c r="H45" s="9">
        <v>11</v>
      </c>
      <c r="I45" s="9">
        <v>3</v>
      </c>
      <c r="J45" s="9">
        <v>4</v>
      </c>
      <c r="K45" s="9">
        <v>3</v>
      </c>
      <c r="L45" s="9">
        <v>2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1846</v>
      </c>
      <c r="D46" s="7">
        <v>2001</v>
      </c>
      <c r="E46" s="7">
        <v>2109</v>
      </c>
      <c r="F46" s="7">
        <f t="shared" si="0"/>
        <v>4110</v>
      </c>
      <c r="G46" s="8">
        <v>17</v>
      </c>
      <c r="H46" s="9">
        <v>23</v>
      </c>
      <c r="I46" s="9">
        <v>1</v>
      </c>
      <c r="J46" s="9">
        <v>3</v>
      </c>
      <c r="K46" s="9">
        <v>2</v>
      </c>
      <c r="L46" s="9">
        <v>2</v>
      </c>
      <c r="M46" s="10">
        <v>3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893</v>
      </c>
      <c r="D47" s="7">
        <v>888</v>
      </c>
      <c r="E47" s="7">
        <v>1020</v>
      </c>
      <c r="F47" s="7">
        <f t="shared" si="0"/>
        <v>1908</v>
      </c>
      <c r="G47" s="8">
        <v>6</v>
      </c>
      <c r="H47" s="9">
        <v>19</v>
      </c>
      <c r="I47" s="9">
        <v>3</v>
      </c>
      <c r="J47" s="9">
        <v>13</v>
      </c>
      <c r="K47" s="9">
        <v>2</v>
      </c>
      <c r="L47" s="9">
        <v>1</v>
      </c>
      <c r="M47" s="10">
        <v>0</v>
      </c>
      <c r="N47" s="11">
        <v>1</v>
      </c>
    </row>
    <row r="48" spans="1:14" ht="19.8" x14ac:dyDescent="0.4">
      <c r="A48" s="12" t="s">
        <v>50</v>
      </c>
      <c r="B48" s="7">
        <v>11</v>
      </c>
      <c r="C48" s="7">
        <v>845</v>
      </c>
      <c r="D48" s="7">
        <v>976</v>
      </c>
      <c r="E48" s="7">
        <v>1077</v>
      </c>
      <c r="F48" s="7">
        <f t="shared" si="0"/>
        <v>2053</v>
      </c>
      <c r="G48" s="8">
        <v>6</v>
      </c>
      <c r="H48" s="9">
        <v>11</v>
      </c>
      <c r="I48" s="9">
        <v>3</v>
      </c>
      <c r="J48" s="9">
        <v>6</v>
      </c>
      <c r="K48" s="9">
        <v>1</v>
      </c>
      <c r="L48" s="9">
        <v>3</v>
      </c>
      <c r="M48" s="10">
        <v>1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1810</v>
      </c>
      <c r="D49" s="7">
        <v>2064</v>
      </c>
      <c r="E49" s="7">
        <v>2266</v>
      </c>
      <c r="F49" s="7">
        <f t="shared" si="0"/>
        <v>4330</v>
      </c>
      <c r="G49" s="8">
        <v>11</v>
      </c>
      <c r="H49" s="9">
        <v>34</v>
      </c>
      <c r="I49" s="9">
        <v>10</v>
      </c>
      <c r="J49" s="9">
        <v>12</v>
      </c>
      <c r="K49" s="9">
        <v>4</v>
      </c>
      <c r="L49" s="9">
        <v>0</v>
      </c>
      <c r="M49" s="10">
        <v>1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872</v>
      </c>
      <c r="D50" s="7">
        <v>946</v>
      </c>
      <c r="E50" s="7">
        <v>1090</v>
      </c>
      <c r="F50" s="7">
        <f t="shared" si="0"/>
        <v>2036</v>
      </c>
      <c r="G50" s="8">
        <v>13</v>
      </c>
      <c r="H50" s="9">
        <v>16</v>
      </c>
      <c r="I50" s="9">
        <v>6</v>
      </c>
      <c r="J50" s="9">
        <v>1</v>
      </c>
      <c r="K50" s="9">
        <v>1</v>
      </c>
      <c r="L50" s="9">
        <v>0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731</v>
      </c>
      <c r="D51" s="7">
        <v>795</v>
      </c>
      <c r="E51" s="7">
        <v>843</v>
      </c>
      <c r="F51" s="7">
        <f t="shared" si="0"/>
        <v>1638</v>
      </c>
      <c r="G51" s="8">
        <v>0</v>
      </c>
      <c r="H51" s="9">
        <v>8</v>
      </c>
      <c r="I51" s="9">
        <v>3</v>
      </c>
      <c r="J51" s="9">
        <v>2</v>
      </c>
      <c r="K51" s="9">
        <v>2</v>
      </c>
      <c r="L51" s="9">
        <v>1</v>
      </c>
      <c r="M51" s="10">
        <v>0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723</v>
      </c>
      <c r="E52" s="7">
        <v>828</v>
      </c>
      <c r="F52" s="7">
        <f t="shared" si="0"/>
        <v>1551</v>
      </c>
      <c r="G52" s="8">
        <v>12</v>
      </c>
      <c r="H52" s="9">
        <v>3</v>
      </c>
      <c r="I52" s="9">
        <v>2</v>
      </c>
      <c r="J52" s="9">
        <v>4</v>
      </c>
      <c r="K52" s="9">
        <v>3</v>
      </c>
      <c r="L52" s="9">
        <v>3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1144</v>
      </c>
      <c r="D53" s="7">
        <v>1341</v>
      </c>
      <c r="E53" s="7">
        <v>1397</v>
      </c>
      <c r="F53" s="7">
        <f t="shared" si="0"/>
        <v>2738</v>
      </c>
      <c r="G53" s="8">
        <v>16</v>
      </c>
      <c r="H53" s="9">
        <v>15</v>
      </c>
      <c r="I53" s="9">
        <v>1</v>
      </c>
      <c r="J53" s="9">
        <v>4</v>
      </c>
      <c r="K53" s="9">
        <v>1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546</v>
      </c>
      <c r="D54" s="7">
        <v>665</v>
      </c>
      <c r="E54" s="7">
        <v>644</v>
      </c>
      <c r="F54" s="7">
        <f t="shared" si="0"/>
        <v>1309</v>
      </c>
      <c r="G54" s="8">
        <v>5</v>
      </c>
      <c r="H54" s="9">
        <v>1</v>
      </c>
      <c r="I54" s="9">
        <v>0</v>
      </c>
      <c r="J54" s="9">
        <v>1</v>
      </c>
      <c r="K54" s="9">
        <v>1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471</v>
      </c>
      <c r="D55" s="7">
        <v>552</v>
      </c>
      <c r="E55" s="7">
        <v>580</v>
      </c>
      <c r="F55" s="7">
        <f t="shared" si="0"/>
        <v>1132</v>
      </c>
      <c r="G55" s="8">
        <v>4</v>
      </c>
      <c r="H55" s="9">
        <v>4</v>
      </c>
      <c r="I55" s="9">
        <v>5</v>
      </c>
      <c r="J55" s="9">
        <v>5</v>
      </c>
      <c r="K55" s="9">
        <v>0</v>
      </c>
      <c r="L55" s="9">
        <v>1</v>
      </c>
      <c r="M55" s="10">
        <v>0</v>
      </c>
      <c r="N55" s="11">
        <v>1</v>
      </c>
    </row>
    <row r="56" spans="1:14" ht="19.8" x14ac:dyDescent="0.4">
      <c r="A56" s="12" t="s">
        <v>58</v>
      </c>
      <c r="B56" s="7">
        <v>20</v>
      </c>
      <c r="C56" s="7">
        <v>849</v>
      </c>
      <c r="D56" s="7">
        <v>1027</v>
      </c>
      <c r="E56" s="7">
        <v>1005</v>
      </c>
      <c r="F56" s="7">
        <f t="shared" si="0"/>
        <v>2032</v>
      </c>
      <c r="G56" s="8">
        <v>9</v>
      </c>
      <c r="H56" s="9">
        <v>7</v>
      </c>
      <c r="I56" s="9">
        <v>1</v>
      </c>
      <c r="J56" s="9">
        <v>4</v>
      </c>
      <c r="K56" s="9">
        <v>0</v>
      </c>
      <c r="L56" s="9">
        <v>2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910</v>
      </c>
      <c r="D57" s="7">
        <v>1093</v>
      </c>
      <c r="E57" s="7">
        <v>1091</v>
      </c>
      <c r="F57" s="7">
        <f t="shared" si="0"/>
        <v>2184</v>
      </c>
      <c r="G57" s="8">
        <v>7</v>
      </c>
      <c r="H57" s="9">
        <v>10</v>
      </c>
      <c r="I57" s="9">
        <v>6</v>
      </c>
      <c r="J57" s="9">
        <v>2</v>
      </c>
      <c r="K57" s="9">
        <v>1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1197</v>
      </c>
      <c r="D58" s="7">
        <v>1434</v>
      </c>
      <c r="E58" s="7">
        <v>1426</v>
      </c>
      <c r="F58" s="7">
        <f t="shared" si="0"/>
        <v>2860</v>
      </c>
      <c r="G58" s="8">
        <v>9</v>
      </c>
      <c r="H58" s="9">
        <v>12</v>
      </c>
      <c r="I58" s="9">
        <v>6</v>
      </c>
      <c r="J58" s="9">
        <v>6</v>
      </c>
      <c r="K58" s="9">
        <v>2</v>
      </c>
      <c r="L58" s="9">
        <v>0</v>
      </c>
      <c r="M58" s="10">
        <v>1</v>
      </c>
      <c r="N58" s="11">
        <v>1</v>
      </c>
    </row>
    <row r="59" spans="1:14" ht="19.8" x14ac:dyDescent="0.4">
      <c r="A59" s="6" t="s">
        <v>61</v>
      </c>
      <c r="B59" s="7">
        <v>35</v>
      </c>
      <c r="C59" s="7">
        <v>1179</v>
      </c>
      <c r="D59" s="7">
        <v>1459</v>
      </c>
      <c r="E59" s="7">
        <v>1439</v>
      </c>
      <c r="F59" s="7">
        <f t="shared" si="0"/>
        <v>2898</v>
      </c>
      <c r="G59" s="8">
        <v>17</v>
      </c>
      <c r="H59" s="9">
        <v>16</v>
      </c>
      <c r="I59" s="9">
        <v>5</v>
      </c>
      <c r="J59" s="9">
        <v>12</v>
      </c>
      <c r="K59" s="9">
        <v>0</v>
      </c>
      <c r="L59" s="9">
        <v>2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1170</v>
      </c>
      <c r="D60" s="7">
        <v>1370</v>
      </c>
      <c r="E60" s="7">
        <v>1460</v>
      </c>
      <c r="F60" s="7">
        <f t="shared" si="0"/>
        <v>2830</v>
      </c>
      <c r="G60" s="8">
        <v>4</v>
      </c>
      <c r="H60" s="9">
        <v>17</v>
      </c>
      <c r="I60" s="9">
        <v>6</v>
      </c>
      <c r="J60" s="9">
        <v>4</v>
      </c>
      <c r="K60" s="9">
        <v>0</v>
      </c>
      <c r="L60" s="9">
        <v>4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843</v>
      </c>
      <c r="D61" s="7">
        <v>928</v>
      </c>
      <c r="E61" s="7">
        <v>974</v>
      </c>
      <c r="F61" s="7">
        <f t="shared" si="0"/>
        <v>1902</v>
      </c>
      <c r="G61" s="8">
        <v>5</v>
      </c>
      <c r="H61" s="9">
        <v>7</v>
      </c>
      <c r="I61" s="9">
        <v>7</v>
      </c>
      <c r="J61" s="9">
        <v>7</v>
      </c>
      <c r="K61" s="9">
        <v>1</v>
      </c>
      <c r="L61" s="9">
        <v>5</v>
      </c>
      <c r="M61" s="10">
        <v>1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1014</v>
      </c>
      <c r="D62" s="7">
        <v>1130</v>
      </c>
      <c r="E62" s="7">
        <v>1146</v>
      </c>
      <c r="F62" s="7">
        <f t="shared" si="0"/>
        <v>2276</v>
      </c>
      <c r="G62" s="8">
        <v>6</v>
      </c>
      <c r="H62" s="9">
        <v>10</v>
      </c>
      <c r="I62" s="9">
        <v>3</v>
      </c>
      <c r="J62" s="9">
        <v>3</v>
      </c>
      <c r="K62" s="9">
        <v>3</v>
      </c>
      <c r="L62" s="9">
        <v>1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1215</v>
      </c>
      <c r="D63" s="7">
        <v>1179</v>
      </c>
      <c r="E63" s="7">
        <v>1321</v>
      </c>
      <c r="F63" s="7">
        <f t="shared" si="0"/>
        <v>2500</v>
      </c>
      <c r="G63" s="8">
        <v>25</v>
      </c>
      <c r="H63" s="9">
        <v>19</v>
      </c>
      <c r="I63" s="9">
        <v>6</v>
      </c>
      <c r="J63" s="9">
        <v>4</v>
      </c>
      <c r="K63" s="9">
        <v>1</v>
      </c>
      <c r="L63" s="9">
        <v>5</v>
      </c>
      <c r="M63" s="10">
        <v>2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1397</v>
      </c>
      <c r="D64" s="7">
        <v>1405</v>
      </c>
      <c r="E64" s="7">
        <v>1569</v>
      </c>
      <c r="F64" s="7">
        <f t="shared" si="0"/>
        <v>2974</v>
      </c>
      <c r="G64" s="8">
        <v>17</v>
      </c>
      <c r="H64" s="9">
        <v>21</v>
      </c>
      <c r="I64" s="9">
        <v>7</v>
      </c>
      <c r="J64" s="9">
        <v>6</v>
      </c>
      <c r="K64" s="9">
        <v>1</v>
      </c>
      <c r="L64" s="9">
        <v>3</v>
      </c>
      <c r="M64" s="10">
        <v>2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2520</v>
      </c>
      <c r="D65" s="7">
        <v>2605</v>
      </c>
      <c r="E65" s="7">
        <v>3038</v>
      </c>
      <c r="F65" s="7">
        <f t="shared" si="0"/>
        <v>5643</v>
      </c>
      <c r="G65" s="8">
        <v>38</v>
      </c>
      <c r="H65" s="9">
        <v>28</v>
      </c>
      <c r="I65" s="9">
        <v>9</v>
      </c>
      <c r="J65" s="9">
        <v>15</v>
      </c>
      <c r="K65" s="9">
        <v>2</v>
      </c>
      <c r="L65" s="9">
        <v>4</v>
      </c>
      <c r="M65" s="10">
        <v>1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1767</v>
      </c>
      <c r="D66" s="7">
        <v>1897</v>
      </c>
      <c r="E66" s="7">
        <v>2028</v>
      </c>
      <c r="F66" s="7">
        <f t="shared" si="0"/>
        <v>3925</v>
      </c>
      <c r="G66" s="8">
        <v>14</v>
      </c>
      <c r="H66" s="9">
        <v>14</v>
      </c>
      <c r="I66" s="9">
        <v>4</v>
      </c>
      <c r="J66" s="9">
        <v>8</v>
      </c>
      <c r="K66" s="9">
        <v>1</v>
      </c>
      <c r="L66" s="9">
        <v>4</v>
      </c>
      <c r="M66" s="10">
        <v>5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1691</v>
      </c>
      <c r="D67" s="7">
        <v>1859</v>
      </c>
      <c r="E67" s="7">
        <v>1993</v>
      </c>
      <c r="F67" s="7">
        <f t="shared" si="0"/>
        <v>3852</v>
      </c>
      <c r="G67" s="8">
        <v>23</v>
      </c>
      <c r="H67" s="9">
        <v>26</v>
      </c>
      <c r="I67" s="9">
        <v>7</v>
      </c>
      <c r="J67" s="9">
        <v>7</v>
      </c>
      <c r="K67" s="9">
        <v>3</v>
      </c>
      <c r="L67" s="9">
        <v>2</v>
      </c>
      <c r="M67" s="10">
        <v>4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1921</v>
      </c>
      <c r="D68" s="7">
        <v>2128</v>
      </c>
      <c r="E68" s="7">
        <v>2453</v>
      </c>
      <c r="F68" s="7">
        <f t="shared" si="0"/>
        <v>4581</v>
      </c>
      <c r="G68" s="8">
        <v>24</v>
      </c>
      <c r="H68" s="9">
        <v>13</v>
      </c>
      <c r="I68" s="9">
        <v>2</v>
      </c>
      <c r="J68" s="9">
        <v>7</v>
      </c>
      <c r="K68" s="9">
        <v>2</v>
      </c>
      <c r="L68" s="9">
        <v>3</v>
      </c>
      <c r="M68" s="10">
        <v>2</v>
      </c>
      <c r="N68" s="11">
        <v>1</v>
      </c>
    </row>
    <row r="69" spans="1:14" ht="19.8" x14ac:dyDescent="0.4">
      <c r="A69" s="6" t="s">
        <v>71</v>
      </c>
      <c r="B69" s="7">
        <v>15</v>
      </c>
      <c r="C69" s="7">
        <v>1088</v>
      </c>
      <c r="D69" s="7">
        <v>1417</v>
      </c>
      <c r="E69" s="7">
        <v>1338</v>
      </c>
      <c r="F69" s="7">
        <f t="shared" si="0"/>
        <v>2755</v>
      </c>
      <c r="G69" s="8">
        <v>10</v>
      </c>
      <c r="H69" s="9">
        <v>16</v>
      </c>
      <c r="I69" s="9">
        <v>7</v>
      </c>
      <c r="J69" s="9">
        <v>1</v>
      </c>
      <c r="K69" s="9">
        <v>1</v>
      </c>
      <c r="L69" s="9">
        <v>2</v>
      </c>
      <c r="M69" s="10">
        <v>3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1158</v>
      </c>
      <c r="D70" s="7">
        <v>1321</v>
      </c>
      <c r="E70" s="7">
        <v>1435</v>
      </c>
      <c r="F70" s="7">
        <f>SUM(D70:E70)</f>
        <v>2756</v>
      </c>
      <c r="G70" s="8">
        <v>14</v>
      </c>
      <c r="H70" s="9">
        <v>19</v>
      </c>
      <c r="I70" s="9">
        <v>4</v>
      </c>
      <c r="J70" s="9">
        <v>3</v>
      </c>
      <c r="K70" s="9">
        <v>3</v>
      </c>
      <c r="L70" s="9">
        <v>0</v>
      </c>
      <c r="M70" s="10">
        <v>2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1641</v>
      </c>
      <c r="D71" s="7">
        <v>1971</v>
      </c>
      <c r="E71" s="7">
        <v>2183</v>
      </c>
      <c r="F71" s="7">
        <f>SUM(D71:E71)</f>
        <v>4154</v>
      </c>
      <c r="G71" s="8">
        <v>15</v>
      </c>
      <c r="H71" s="9">
        <v>10</v>
      </c>
      <c r="I71" s="9">
        <v>10</v>
      </c>
      <c r="J71" s="9">
        <v>11</v>
      </c>
      <c r="K71" s="9">
        <v>2</v>
      </c>
      <c r="L71" s="9">
        <v>1</v>
      </c>
      <c r="M71" s="10">
        <v>2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826</v>
      </c>
      <c r="D72" s="7">
        <v>1129</v>
      </c>
      <c r="E72" s="7">
        <v>1099</v>
      </c>
      <c r="F72" s="7">
        <f>SUM(D72:E72)</f>
        <v>2228</v>
      </c>
      <c r="G72" s="8">
        <v>9</v>
      </c>
      <c r="H72" s="9">
        <v>24</v>
      </c>
      <c r="I72" s="9">
        <v>1</v>
      </c>
      <c r="J72" s="9">
        <v>1</v>
      </c>
      <c r="K72" s="9">
        <v>2</v>
      </c>
      <c r="L72" s="9">
        <v>3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938</v>
      </c>
      <c r="D73" s="7">
        <v>1017</v>
      </c>
      <c r="E73" s="7">
        <v>1065</v>
      </c>
      <c r="F73" s="7">
        <f>SUM(D73:E73)</f>
        <v>2082</v>
      </c>
      <c r="G73" s="8">
        <v>9</v>
      </c>
      <c r="H73" s="9">
        <v>16</v>
      </c>
      <c r="I73" s="9">
        <v>2</v>
      </c>
      <c r="J73" s="9">
        <v>10</v>
      </c>
      <c r="K73" s="9">
        <v>0</v>
      </c>
      <c r="L73" s="9">
        <v>0</v>
      </c>
      <c r="M73" s="10">
        <v>1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73136</v>
      </c>
      <c r="D74" s="7">
        <f t="shared" ref="D74:J74" si="1">SUM(D5:D73)</f>
        <v>79824</v>
      </c>
      <c r="E74" s="7">
        <f t="shared" si="1"/>
        <v>87046</v>
      </c>
      <c r="F74" s="7">
        <f t="shared" si="1"/>
        <v>166870</v>
      </c>
      <c r="G74" s="7">
        <f t="shared" si="1"/>
        <v>865</v>
      </c>
      <c r="H74" s="7">
        <f t="shared" si="1"/>
        <v>899</v>
      </c>
      <c r="I74" s="7">
        <f t="shared" si="1"/>
        <v>377</v>
      </c>
      <c r="J74" s="7">
        <f t="shared" si="1"/>
        <v>377</v>
      </c>
      <c r="K74" s="7">
        <f>SUM(K5:K73)</f>
        <v>98</v>
      </c>
      <c r="L74" s="7">
        <f>SUM(L5:L73)</f>
        <v>132</v>
      </c>
      <c r="M74" s="13">
        <f>SUM(M5:M73)</f>
        <v>76</v>
      </c>
      <c r="N74" s="14">
        <f>SUM(N5:N73)</f>
        <v>27</v>
      </c>
    </row>
    <row r="75" spans="1:14" s="18" customFormat="1" ht="26.25" customHeight="1" x14ac:dyDescent="0.3">
      <c r="A75" s="95" t="s">
        <v>77</v>
      </c>
      <c r="B75" s="96"/>
      <c r="C75" s="15">
        <f>C74</f>
        <v>73136</v>
      </c>
      <c r="D75" s="15" t="s">
        <v>78</v>
      </c>
      <c r="E75" s="15" t="s">
        <v>79</v>
      </c>
      <c r="F75" s="15"/>
      <c r="G75" s="15">
        <f>F74</f>
        <v>166870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2520</v>
      </c>
      <c r="F76" s="22">
        <f>MAX(F5:F73)</f>
        <v>5643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4" t="str">
        <f ca="1">INDIRECT(H77,TRUE)</f>
        <v>城西</v>
      </c>
      <c r="D77" s="65" t="s">
        <v>85</v>
      </c>
      <c r="E77" s="30">
        <f>MIN(C5:C73)</f>
        <v>253</v>
      </c>
      <c r="F77" s="31">
        <f>MIN(F5:F73)</f>
        <v>571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739</v>
      </c>
      <c r="D78" s="103" t="s">
        <v>80</v>
      </c>
      <c r="E78" s="32" t="s">
        <v>87</v>
      </c>
      <c r="F78" s="32"/>
      <c r="G78" s="32">
        <v>364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375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98</v>
      </c>
      <c r="D80" s="15" t="s">
        <v>91</v>
      </c>
      <c r="E80" s="106" t="s">
        <v>122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132</v>
      </c>
      <c r="D81" s="15" t="s">
        <v>91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76</v>
      </c>
      <c r="D82" s="15" t="s">
        <v>94</v>
      </c>
      <c r="E82" s="15" t="s">
        <v>123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27</v>
      </c>
      <c r="D83" s="15" t="s">
        <v>94</v>
      </c>
      <c r="E83" s="15" t="s">
        <v>124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865</v>
      </c>
      <c r="D84" s="50" t="s">
        <v>98</v>
      </c>
      <c r="E84" s="15" t="s">
        <v>99</v>
      </c>
      <c r="F84" s="15"/>
      <c r="G84" s="15">
        <f>H74</f>
        <v>899</v>
      </c>
      <c r="H84" s="50" t="s">
        <v>91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C74-'11002'!C74</f>
        <v>58</v>
      </c>
      <c r="D85" s="63" t="str">
        <f>IF(E85&gt;0,"男增加","男減少")</f>
        <v>男減少</v>
      </c>
      <c r="E85" s="53">
        <f>D74-'11002'!D74</f>
        <v>-41</v>
      </c>
      <c r="F85" s="54" t="str">
        <f>IF(G85&gt;0,"女增加","女減少")</f>
        <v>女減少</v>
      </c>
      <c r="G85" s="53">
        <f>E74-'11002'!E74</f>
        <v>-27</v>
      </c>
      <c r="H85" s="55"/>
      <c r="I85" s="93" t="str">
        <f>IF(K85&gt;0,"總人口數增加","總人口數減少")</f>
        <v>總人口數減少</v>
      </c>
      <c r="J85" s="93"/>
      <c r="K85" s="53">
        <f>F74-'11002'!F74</f>
        <v>-68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69" activePane="bottomLeft" state="frozen"/>
      <selection pane="bottomLeft" activeCell="H76" sqref="H7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117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366</v>
      </c>
      <c r="D5" s="7">
        <v>366</v>
      </c>
      <c r="E5" s="7">
        <v>422</v>
      </c>
      <c r="F5" s="7">
        <f>SUM(D5:E5)</f>
        <v>788</v>
      </c>
      <c r="G5" s="8">
        <v>5</v>
      </c>
      <c r="H5" s="9">
        <v>2</v>
      </c>
      <c r="I5" s="9">
        <v>0</v>
      </c>
      <c r="J5" s="9">
        <v>5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839</v>
      </c>
      <c r="D6" s="7">
        <v>747</v>
      </c>
      <c r="E6" s="7">
        <v>871</v>
      </c>
      <c r="F6" s="7">
        <f t="shared" ref="F6:F69" si="0">SUM(D6:E6)</f>
        <v>1618</v>
      </c>
      <c r="G6" s="8">
        <v>7</v>
      </c>
      <c r="H6" s="9">
        <v>8</v>
      </c>
      <c r="I6" s="9">
        <v>1</v>
      </c>
      <c r="J6" s="9">
        <v>2</v>
      </c>
      <c r="K6" s="9">
        <v>0</v>
      </c>
      <c r="L6" s="9">
        <v>3</v>
      </c>
      <c r="M6" s="10">
        <v>0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585</v>
      </c>
      <c r="D7" s="7">
        <v>618</v>
      </c>
      <c r="E7" s="7">
        <v>663</v>
      </c>
      <c r="F7" s="7">
        <f t="shared" si="0"/>
        <v>1281</v>
      </c>
      <c r="G7" s="8">
        <v>2</v>
      </c>
      <c r="H7" s="9">
        <v>9</v>
      </c>
      <c r="I7" s="9">
        <v>1</v>
      </c>
      <c r="J7" s="9">
        <v>4</v>
      </c>
      <c r="K7" s="9">
        <v>0</v>
      </c>
      <c r="L7" s="9">
        <v>2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805</v>
      </c>
      <c r="D8" s="7">
        <v>834</v>
      </c>
      <c r="E8" s="7">
        <v>900</v>
      </c>
      <c r="F8" s="7">
        <f t="shared" si="0"/>
        <v>1734</v>
      </c>
      <c r="G8" s="8">
        <v>3</v>
      </c>
      <c r="H8" s="9">
        <v>10</v>
      </c>
      <c r="I8" s="9">
        <v>2</v>
      </c>
      <c r="J8" s="9">
        <v>2</v>
      </c>
      <c r="K8" s="9">
        <v>1</v>
      </c>
      <c r="L8" s="9">
        <v>0</v>
      </c>
      <c r="M8" s="10">
        <v>0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732</v>
      </c>
      <c r="D9" s="7">
        <v>703</v>
      </c>
      <c r="E9" s="7">
        <v>835</v>
      </c>
      <c r="F9" s="7">
        <f t="shared" si="0"/>
        <v>1538</v>
      </c>
      <c r="G9" s="8">
        <v>3</v>
      </c>
      <c r="H9" s="9">
        <v>1</v>
      </c>
      <c r="I9" s="9">
        <v>3</v>
      </c>
      <c r="J9" s="9">
        <v>1</v>
      </c>
      <c r="K9" s="9">
        <v>1</v>
      </c>
      <c r="L9" s="9">
        <v>2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716</v>
      </c>
      <c r="D10" s="7">
        <v>741</v>
      </c>
      <c r="E10" s="7">
        <v>782</v>
      </c>
      <c r="F10" s="7">
        <f t="shared" si="0"/>
        <v>1523</v>
      </c>
      <c r="G10" s="8">
        <v>4</v>
      </c>
      <c r="H10" s="9">
        <v>6</v>
      </c>
      <c r="I10" s="9">
        <v>0</v>
      </c>
      <c r="J10" s="9">
        <v>0</v>
      </c>
      <c r="K10" s="9">
        <v>1</v>
      </c>
      <c r="L10" s="9">
        <v>2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808</v>
      </c>
      <c r="D11" s="7">
        <v>819</v>
      </c>
      <c r="E11" s="7">
        <v>947</v>
      </c>
      <c r="F11" s="7">
        <f t="shared" si="0"/>
        <v>1766</v>
      </c>
      <c r="G11" s="8">
        <v>13</v>
      </c>
      <c r="H11" s="9">
        <v>15</v>
      </c>
      <c r="I11" s="9">
        <v>1</v>
      </c>
      <c r="J11" s="9">
        <v>2</v>
      </c>
      <c r="K11" s="9">
        <v>2</v>
      </c>
      <c r="L11" s="9">
        <v>3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255</v>
      </c>
      <c r="D12" s="7">
        <v>270</v>
      </c>
      <c r="E12" s="7">
        <v>304</v>
      </c>
      <c r="F12" s="7">
        <f t="shared" si="0"/>
        <v>574</v>
      </c>
      <c r="G12" s="8">
        <v>2</v>
      </c>
      <c r="H12" s="9">
        <v>1</v>
      </c>
      <c r="I12" s="9">
        <v>1</v>
      </c>
      <c r="J12" s="9">
        <v>1</v>
      </c>
      <c r="K12" s="9">
        <v>0</v>
      </c>
      <c r="L12" s="9">
        <v>1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1050</v>
      </c>
      <c r="D13" s="7">
        <v>1012</v>
      </c>
      <c r="E13" s="7">
        <v>1134</v>
      </c>
      <c r="F13" s="7">
        <f t="shared" si="0"/>
        <v>2146</v>
      </c>
      <c r="G13" s="8">
        <v>10</v>
      </c>
      <c r="H13" s="9">
        <v>20</v>
      </c>
      <c r="I13" s="9">
        <v>9</v>
      </c>
      <c r="J13" s="9">
        <v>1</v>
      </c>
      <c r="K13" s="9">
        <v>1</v>
      </c>
      <c r="L13" s="9">
        <v>3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2158</v>
      </c>
      <c r="D14" s="7">
        <v>1919</v>
      </c>
      <c r="E14" s="7">
        <v>2206</v>
      </c>
      <c r="F14" s="7">
        <f t="shared" si="0"/>
        <v>4125</v>
      </c>
      <c r="G14" s="8">
        <v>22</v>
      </c>
      <c r="H14" s="9">
        <v>13</v>
      </c>
      <c r="I14" s="9">
        <v>9</v>
      </c>
      <c r="J14" s="9">
        <v>5</v>
      </c>
      <c r="K14" s="9">
        <v>2</v>
      </c>
      <c r="L14" s="9">
        <v>3</v>
      </c>
      <c r="M14" s="10">
        <v>1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454</v>
      </c>
      <c r="D15" s="7">
        <v>504</v>
      </c>
      <c r="E15" s="7">
        <v>515</v>
      </c>
      <c r="F15" s="7">
        <f t="shared" si="0"/>
        <v>1019</v>
      </c>
      <c r="G15" s="8">
        <v>3</v>
      </c>
      <c r="H15" s="9">
        <v>3</v>
      </c>
      <c r="I15" s="9">
        <v>2</v>
      </c>
      <c r="J15" s="9">
        <v>1</v>
      </c>
      <c r="K15" s="9">
        <v>1</v>
      </c>
      <c r="L15" s="9">
        <v>1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646</v>
      </c>
      <c r="D16" s="7">
        <v>699</v>
      </c>
      <c r="E16" s="7">
        <v>709</v>
      </c>
      <c r="F16" s="7">
        <f t="shared" si="0"/>
        <v>1408</v>
      </c>
      <c r="G16" s="8">
        <v>7</v>
      </c>
      <c r="H16" s="9">
        <v>16</v>
      </c>
      <c r="I16" s="9">
        <v>2</v>
      </c>
      <c r="J16" s="9">
        <v>4</v>
      </c>
      <c r="K16" s="9">
        <v>0</v>
      </c>
      <c r="L16" s="9">
        <v>1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931</v>
      </c>
      <c r="D17" s="7">
        <v>913</v>
      </c>
      <c r="E17" s="7">
        <v>994</v>
      </c>
      <c r="F17" s="7">
        <f t="shared" si="0"/>
        <v>1907</v>
      </c>
      <c r="G17" s="8">
        <v>4</v>
      </c>
      <c r="H17" s="9">
        <v>4</v>
      </c>
      <c r="I17" s="9">
        <v>2</v>
      </c>
      <c r="J17" s="9">
        <v>3</v>
      </c>
      <c r="K17" s="9">
        <v>1</v>
      </c>
      <c r="L17" s="9">
        <v>4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635</v>
      </c>
      <c r="D18" s="7">
        <v>621</v>
      </c>
      <c r="E18" s="7">
        <v>689</v>
      </c>
      <c r="F18" s="7">
        <f t="shared" si="0"/>
        <v>1310</v>
      </c>
      <c r="G18" s="8">
        <v>4</v>
      </c>
      <c r="H18" s="9">
        <v>3</v>
      </c>
      <c r="I18" s="9">
        <v>5</v>
      </c>
      <c r="J18" s="9">
        <v>3</v>
      </c>
      <c r="K18" s="9">
        <v>0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829</v>
      </c>
      <c r="D19" s="7">
        <v>943</v>
      </c>
      <c r="E19" s="7">
        <v>970</v>
      </c>
      <c r="F19" s="7">
        <f t="shared" si="0"/>
        <v>1913</v>
      </c>
      <c r="G19" s="8">
        <v>10</v>
      </c>
      <c r="H19" s="9">
        <v>2</v>
      </c>
      <c r="I19" s="9">
        <v>0</v>
      </c>
      <c r="J19" s="9">
        <v>0</v>
      </c>
      <c r="K19" s="9">
        <v>2</v>
      </c>
      <c r="L19" s="9">
        <v>2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559</v>
      </c>
      <c r="D20" s="7">
        <v>595</v>
      </c>
      <c r="E20" s="7">
        <v>650</v>
      </c>
      <c r="F20" s="7">
        <f t="shared" si="0"/>
        <v>1245</v>
      </c>
      <c r="G20" s="8">
        <v>12</v>
      </c>
      <c r="H20" s="9">
        <v>5</v>
      </c>
      <c r="I20" s="9">
        <v>0</v>
      </c>
      <c r="J20" s="9">
        <v>1</v>
      </c>
      <c r="K20" s="9">
        <v>0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1521</v>
      </c>
      <c r="D21" s="7">
        <v>1508</v>
      </c>
      <c r="E21" s="7">
        <v>1743</v>
      </c>
      <c r="F21" s="7">
        <f t="shared" si="0"/>
        <v>3251</v>
      </c>
      <c r="G21" s="8">
        <v>13</v>
      </c>
      <c r="H21" s="9">
        <v>14</v>
      </c>
      <c r="I21" s="9">
        <v>4</v>
      </c>
      <c r="J21" s="9">
        <v>8</v>
      </c>
      <c r="K21" s="9">
        <v>1</v>
      </c>
      <c r="L21" s="9">
        <v>5</v>
      </c>
      <c r="M21" s="10">
        <v>2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1055</v>
      </c>
      <c r="D22" s="7">
        <v>1093</v>
      </c>
      <c r="E22" s="7">
        <v>1214</v>
      </c>
      <c r="F22" s="7">
        <f t="shared" si="0"/>
        <v>2307</v>
      </c>
      <c r="G22" s="8">
        <v>9</v>
      </c>
      <c r="H22" s="9">
        <v>5</v>
      </c>
      <c r="I22" s="9">
        <v>0</v>
      </c>
      <c r="J22" s="9">
        <v>0</v>
      </c>
      <c r="K22" s="9">
        <v>0</v>
      </c>
      <c r="L22" s="9">
        <v>0</v>
      </c>
      <c r="M22" s="10">
        <v>1</v>
      </c>
      <c r="N22" s="11">
        <v>2</v>
      </c>
    </row>
    <row r="23" spans="1:14" ht="19.8" x14ac:dyDescent="0.4">
      <c r="A23" s="6" t="s">
        <v>25</v>
      </c>
      <c r="B23" s="7">
        <v>29</v>
      </c>
      <c r="C23" s="7">
        <v>1594</v>
      </c>
      <c r="D23" s="7">
        <v>1625</v>
      </c>
      <c r="E23" s="7">
        <v>1803</v>
      </c>
      <c r="F23" s="7">
        <f t="shared" si="0"/>
        <v>3428</v>
      </c>
      <c r="G23" s="8">
        <v>8</v>
      </c>
      <c r="H23" s="9">
        <v>9</v>
      </c>
      <c r="I23" s="9">
        <v>2</v>
      </c>
      <c r="J23" s="9">
        <v>0</v>
      </c>
      <c r="K23" s="9">
        <v>1</v>
      </c>
      <c r="L23" s="9">
        <v>3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959</v>
      </c>
      <c r="D24" s="7">
        <v>1138</v>
      </c>
      <c r="E24" s="7">
        <v>1154</v>
      </c>
      <c r="F24" s="7">
        <f t="shared" si="0"/>
        <v>2292</v>
      </c>
      <c r="G24" s="8">
        <v>9</v>
      </c>
      <c r="H24" s="9">
        <v>15</v>
      </c>
      <c r="I24" s="9">
        <v>2</v>
      </c>
      <c r="J24" s="9">
        <v>6</v>
      </c>
      <c r="K24" s="9">
        <v>1</v>
      </c>
      <c r="L24" s="9">
        <v>5</v>
      </c>
      <c r="M24" s="10">
        <v>1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1717</v>
      </c>
      <c r="D25" s="7">
        <v>1552</v>
      </c>
      <c r="E25" s="7">
        <v>1299</v>
      </c>
      <c r="F25" s="7">
        <f t="shared" si="0"/>
        <v>2851</v>
      </c>
      <c r="G25" s="8">
        <v>13</v>
      </c>
      <c r="H25" s="9">
        <v>21</v>
      </c>
      <c r="I25" s="9">
        <v>24</v>
      </c>
      <c r="J25" s="9">
        <v>4</v>
      </c>
      <c r="K25" s="9">
        <v>3</v>
      </c>
      <c r="L25" s="9">
        <v>4</v>
      </c>
      <c r="M25" s="10">
        <v>1</v>
      </c>
      <c r="N25" s="11">
        <v>1</v>
      </c>
    </row>
    <row r="26" spans="1:14" ht="19.8" x14ac:dyDescent="0.4">
      <c r="A26" s="12" t="s">
        <v>28</v>
      </c>
      <c r="B26" s="7">
        <v>21</v>
      </c>
      <c r="C26" s="7">
        <v>1821</v>
      </c>
      <c r="D26" s="7">
        <v>1900</v>
      </c>
      <c r="E26" s="7">
        <v>2116</v>
      </c>
      <c r="F26" s="7">
        <f t="shared" si="0"/>
        <v>4016</v>
      </c>
      <c r="G26" s="8">
        <v>18</v>
      </c>
      <c r="H26" s="9">
        <v>11</v>
      </c>
      <c r="I26" s="9">
        <v>8</v>
      </c>
      <c r="J26" s="9">
        <v>5</v>
      </c>
      <c r="K26" s="9">
        <v>2</v>
      </c>
      <c r="L26" s="9">
        <v>3</v>
      </c>
      <c r="M26" s="10">
        <v>2</v>
      </c>
      <c r="N26" s="11">
        <v>2</v>
      </c>
    </row>
    <row r="27" spans="1:14" ht="19.8" x14ac:dyDescent="0.4">
      <c r="A27" s="6" t="s">
        <v>29</v>
      </c>
      <c r="B27" s="7">
        <v>13</v>
      </c>
      <c r="C27" s="7">
        <v>1105</v>
      </c>
      <c r="D27" s="7">
        <v>1266</v>
      </c>
      <c r="E27" s="7">
        <v>1536</v>
      </c>
      <c r="F27" s="7">
        <f t="shared" si="0"/>
        <v>2802</v>
      </c>
      <c r="G27" s="8">
        <v>12</v>
      </c>
      <c r="H27" s="9">
        <v>12</v>
      </c>
      <c r="I27" s="9">
        <v>2</v>
      </c>
      <c r="J27" s="9">
        <v>7</v>
      </c>
      <c r="K27" s="9">
        <v>1</v>
      </c>
      <c r="L27" s="9">
        <v>1</v>
      </c>
      <c r="M27" s="10">
        <v>0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1167</v>
      </c>
      <c r="D28" s="7">
        <v>1391</v>
      </c>
      <c r="E28" s="7">
        <v>1682</v>
      </c>
      <c r="F28" s="7">
        <f t="shared" si="0"/>
        <v>3073</v>
      </c>
      <c r="G28" s="8">
        <v>10</v>
      </c>
      <c r="H28" s="9">
        <v>17</v>
      </c>
      <c r="I28" s="9">
        <v>9</v>
      </c>
      <c r="J28" s="9">
        <v>6</v>
      </c>
      <c r="K28" s="9">
        <v>0</v>
      </c>
      <c r="L28" s="9">
        <v>1</v>
      </c>
      <c r="M28" s="10">
        <v>0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784</v>
      </c>
      <c r="D29" s="7">
        <v>864</v>
      </c>
      <c r="E29" s="7">
        <v>1038</v>
      </c>
      <c r="F29" s="7">
        <f t="shared" si="0"/>
        <v>1902</v>
      </c>
      <c r="G29" s="8">
        <v>5</v>
      </c>
      <c r="H29" s="9">
        <v>15</v>
      </c>
      <c r="I29" s="9">
        <v>7</v>
      </c>
      <c r="J29" s="9">
        <v>4</v>
      </c>
      <c r="K29" s="9">
        <v>1</v>
      </c>
      <c r="L29" s="9">
        <v>0</v>
      </c>
      <c r="M29" s="10">
        <v>2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321</v>
      </c>
      <c r="D30" s="7">
        <v>386</v>
      </c>
      <c r="E30" s="7">
        <v>369</v>
      </c>
      <c r="F30" s="7">
        <f t="shared" si="0"/>
        <v>755</v>
      </c>
      <c r="G30" s="8">
        <v>4</v>
      </c>
      <c r="H30" s="9">
        <v>0</v>
      </c>
      <c r="I30" s="9">
        <v>0</v>
      </c>
      <c r="J30" s="9">
        <v>1</v>
      </c>
      <c r="K30" s="9">
        <v>0</v>
      </c>
      <c r="L30" s="9">
        <v>2</v>
      </c>
      <c r="M30" s="10">
        <v>2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630</v>
      </c>
      <c r="D31" s="7">
        <v>700</v>
      </c>
      <c r="E31" s="7">
        <v>719</v>
      </c>
      <c r="F31" s="7">
        <f t="shared" si="0"/>
        <v>1419</v>
      </c>
      <c r="G31" s="8">
        <v>3</v>
      </c>
      <c r="H31" s="9">
        <v>8</v>
      </c>
      <c r="I31" s="9">
        <v>0</v>
      </c>
      <c r="J31" s="9">
        <v>1</v>
      </c>
      <c r="K31" s="9">
        <v>0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1233</v>
      </c>
      <c r="D32" s="7">
        <v>1418</v>
      </c>
      <c r="E32" s="7">
        <v>1570</v>
      </c>
      <c r="F32" s="7">
        <f t="shared" si="0"/>
        <v>2988</v>
      </c>
      <c r="G32" s="8">
        <v>4</v>
      </c>
      <c r="H32" s="9">
        <v>9</v>
      </c>
      <c r="I32" s="9">
        <v>1</v>
      </c>
      <c r="J32" s="9">
        <v>1</v>
      </c>
      <c r="K32" s="9">
        <v>1</v>
      </c>
      <c r="L32" s="9">
        <v>1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745</v>
      </c>
      <c r="D33" s="7">
        <v>793</v>
      </c>
      <c r="E33" s="7">
        <v>900</v>
      </c>
      <c r="F33" s="7">
        <f t="shared" si="0"/>
        <v>1693</v>
      </c>
      <c r="G33" s="8">
        <v>6</v>
      </c>
      <c r="H33" s="9">
        <v>7</v>
      </c>
      <c r="I33" s="9">
        <v>1</v>
      </c>
      <c r="J33" s="9">
        <v>2</v>
      </c>
      <c r="K33" s="9">
        <v>0</v>
      </c>
      <c r="L33" s="9">
        <v>2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1350</v>
      </c>
      <c r="D34" s="7">
        <v>1453</v>
      </c>
      <c r="E34" s="7">
        <v>1551</v>
      </c>
      <c r="F34" s="7">
        <f t="shared" si="0"/>
        <v>3004</v>
      </c>
      <c r="G34" s="8">
        <v>6</v>
      </c>
      <c r="H34" s="9">
        <v>4</v>
      </c>
      <c r="I34" s="9">
        <v>1</v>
      </c>
      <c r="J34" s="9">
        <v>6</v>
      </c>
      <c r="K34" s="9">
        <v>0</v>
      </c>
      <c r="L34" s="9">
        <v>3</v>
      </c>
      <c r="M34" s="10">
        <v>3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1001</v>
      </c>
      <c r="D35" s="7">
        <v>1131</v>
      </c>
      <c r="E35" s="7">
        <v>1331</v>
      </c>
      <c r="F35" s="7">
        <f t="shared" si="0"/>
        <v>2462</v>
      </c>
      <c r="G35" s="8">
        <v>9</v>
      </c>
      <c r="H35" s="9">
        <v>14</v>
      </c>
      <c r="I35" s="9">
        <v>2</v>
      </c>
      <c r="J35" s="9">
        <v>9</v>
      </c>
      <c r="K35" s="9">
        <v>0</v>
      </c>
      <c r="L35" s="9">
        <v>2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1541</v>
      </c>
      <c r="D36" s="7">
        <v>1656</v>
      </c>
      <c r="E36" s="7">
        <v>2010</v>
      </c>
      <c r="F36" s="7">
        <f t="shared" si="0"/>
        <v>3666</v>
      </c>
      <c r="G36" s="8">
        <v>9</v>
      </c>
      <c r="H36" s="9">
        <v>24</v>
      </c>
      <c r="I36" s="9">
        <v>8</v>
      </c>
      <c r="J36" s="9">
        <v>6</v>
      </c>
      <c r="K36" s="9">
        <v>1</v>
      </c>
      <c r="L36" s="9">
        <v>1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1437</v>
      </c>
      <c r="D37" s="7">
        <v>1663</v>
      </c>
      <c r="E37" s="7">
        <v>2032</v>
      </c>
      <c r="F37" s="7">
        <f t="shared" si="0"/>
        <v>3695</v>
      </c>
      <c r="G37" s="8">
        <v>17</v>
      </c>
      <c r="H37" s="9">
        <v>26</v>
      </c>
      <c r="I37" s="9">
        <v>6</v>
      </c>
      <c r="J37" s="9">
        <v>11</v>
      </c>
      <c r="K37" s="9">
        <v>0</v>
      </c>
      <c r="L37" s="9">
        <v>2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850</v>
      </c>
      <c r="D38" s="7">
        <v>921</v>
      </c>
      <c r="E38" s="7">
        <v>1042</v>
      </c>
      <c r="F38" s="7">
        <f t="shared" si="0"/>
        <v>1963</v>
      </c>
      <c r="G38" s="8">
        <v>5</v>
      </c>
      <c r="H38" s="9">
        <v>6</v>
      </c>
      <c r="I38" s="9">
        <v>6</v>
      </c>
      <c r="J38" s="9">
        <v>8</v>
      </c>
      <c r="K38" s="9">
        <v>0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1230</v>
      </c>
      <c r="D39" s="7">
        <v>1515</v>
      </c>
      <c r="E39" s="7">
        <v>1726</v>
      </c>
      <c r="F39" s="7">
        <f t="shared" si="0"/>
        <v>3241</v>
      </c>
      <c r="G39" s="8">
        <v>14</v>
      </c>
      <c r="H39" s="9">
        <v>21</v>
      </c>
      <c r="I39" s="9">
        <v>12</v>
      </c>
      <c r="J39" s="9">
        <v>21</v>
      </c>
      <c r="K39" s="9">
        <v>1</v>
      </c>
      <c r="L39" s="9">
        <v>0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1082</v>
      </c>
      <c r="D40" s="7">
        <v>1261</v>
      </c>
      <c r="E40" s="7">
        <v>1387</v>
      </c>
      <c r="F40" s="7">
        <f t="shared" si="0"/>
        <v>2648</v>
      </c>
      <c r="G40" s="8">
        <v>11</v>
      </c>
      <c r="H40" s="9">
        <v>12</v>
      </c>
      <c r="I40" s="9">
        <v>3</v>
      </c>
      <c r="J40" s="9">
        <v>2</v>
      </c>
      <c r="K40" s="9">
        <v>0</v>
      </c>
      <c r="L40" s="9">
        <v>3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1244</v>
      </c>
      <c r="D41" s="7">
        <v>1313</v>
      </c>
      <c r="E41" s="7">
        <v>1515</v>
      </c>
      <c r="F41" s="7">
        <f t="shared" si="0"/>
        <v>2828</v>
      </c>
      <c r="G41" s="8">
        <v>12</v>
      </c>
      <c r="H41" s="9">
        <v>7</v>
      </c>
      <c r="I41" s="9">
        <v>13</v>
      </c>
      <c r="J41" s="9">
        <v>6</v>
      </c>
      <c r="K41" s="9">
        <v>0</v>
      </c>
      <c r="L41" s="9">
        <v>0</v>
      </c>
      <c r="M41" s="10">
        <v>0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723</v>
      </c>
      <c r="D42" s="7">
        <v>846</v>
      </c>
      <c r="E42" s="7">
        <v>948</v>
      </c>
      <c r="F42" s="7">
        <f t="shared" si="0"/>
        <v>1794</v>
      </c>
      <c r="G42" s="8">
        <v>6</v>
      </c>
      <c r="H42" s="9">
        <v>5</v>
      </c>
      <c r="I42" s="9">
        <v>2</v>
      </c>
      <c r="J42" s="9">
        <v>0</v>
      </c>
      <c r="K42" s="9">
        <v>0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631</v>
      </c>
      <c r="D43" s="7">
        <v>776</v>
      </c>
      <c r="E43" s="7">
        <v>740</v>
      </c>
      <c r="F43" s="7">
        <f t="shared" si="0"/>
        <v>1516</v>
      </c>
      <c r="G43" s="8">
        <v>4</v>
      </c>
      <c r="H43" s="9">
        <v>6</v>
      </c>
      <c r="I43" s="9">
        <v>0</v>
      </c>
      <c r="J43" s="9">
        <v>0</v>
      </c>
      <c r="K43" s="9">
        <v>0</v>
      </c>
      <c r="L43" s="9">
        <v>1</v>
      </c>
      <c r="M43" s="10">
        <v>2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772</v>
      </c>
      <c r="D44" s="7">
        <v>914</v>
      </c>
      <c r="E44" s="7">
        <v>866</v>
      </c>
      <c r="F44" s="7">
        <f t="shared" si="0"/>
        <v>1780</v>
      </c>
      <c r="G44" s="8">
        <v>1</v>
      </c>
      <c r="H44" s="9">
        <v>5</v>
      </c>
      <c r="I44" s="9">
        <v>2</v>
      </c>
      <c r="J44" s="9">
        <v>1</v>
      </c>
      <c r="K44" s="9">
        <v>2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1070</v>
      </c>
      <c r="D45" s="7">
        <v>1090</v>
      </c>
      <c r="E45" s="7">
        <v>1219</v>
      </c>
      <c r="F45" s="7">
        <f t="shared" si="0"/>
        <v>2309</v>
      </c>
      <c r="G45" s="8">
        <v>3</v>
      </c>
      <c r="H45" s="9">
        <v>0</v>
      </c>
      <c r="I45" s="9">
        <v>6</v>
      </c>
      <c r="J45" s="9">
        <v>5</v>
      </c>
      <c r="K45" s="9">
        <v>0</v>
      </c>
      <c r="L45" s="9">
        <v>0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1846</v>
      </c>
      <c r="D46" s="7">
        <v>2003</v>
      </c>
      <c r="E46" s="7">
        <v>2115</v>
      </c>
      <c r="F46" s="7">
        <f t="shared" si="0"/>
        <v>4118</v>
      </c>
      <c r="G46" s="8">
        <v>19</v>
      </c>
      <c r="H46" s="9">
        <v>18</v>
      </c>
      <c r="I46" s="9">
        <v>1</v>
      </c>
      <c r="J46" s="9">
        <v>1</v>
      </c>
      <c r="K46" s="9">
        <v>5</v>
      </c>
      <c r="L46" s="9">
        <v>1</v>
      </c>
      <c r="M46" s="10">
        <v>1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895</v>
      </c>
      <c r="D47" s="7">
        <v>900</v>
      </c>
      <c r="E47" s="7">
        <v>1030</v>
      </c>
      <c r="F47" s="7">
        <f t="shared" si="0"/>
        <v>1930</v>
      </c>
      <c r="G47" s="8">
        <v>4</v>
      </c>
      <c r="H47" s="9">
        <v>8</v>
      </c>
      <c r="I47" s="9">
        <v>2</v>
      </c>
      <c r="J47" s="9">
        <v>3</v>
      </c>
      <c r="K47" s="9">
        <v>4</v>
      </c>
      <c r="L47" s="9">
        <v>3</v>
      </c>
      <c r="M47" s="10">
        <v>1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844</v>
      </c>
      <c r="D48" s="7">
        <v>980</v>
      </c>
      <c r="E48" s="7">
        <v>1083</v>
      </c>
      <c r="F48" s="7">
        <f t="shared" si="0"/>
        <v>2063</v>
      </c>
      <c r="G48" s="8">
        <v>3</v>
      </c>
      <c r="H48" s="9">
        <v>8</v>
      </c>
      <c r="I48" s="9">
        <v>1</v>
      </c>
      <c r="J48" s="9">
        <v>2</v>
      </c>
      <c r="K48" s="9">
        <v>0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1809</v>
      </c>
      <c r="D49" s="7">
        <v>2069</v>
      </c>
      <c r="E49" s="7">
        <v>2282</v>
      </c>
      <c r="F49" s="7">
        <f t="shared" si="0"/>
        <v>4351</v>
      </c>
      <c r="G49" s="8">
        <v>11</v>
      </c>
      <c r="H49" s="9">
        <v>15</v>
      </c>
      <c r="I49" s="9">
        <v>3</v>
      </c>
      <c r="J49" s="9">
        <v>3</v>
      </c>
      <c r="K49" s="9">
        <v>0</v>
      </c>
      <c r="L49" s="9">
        <v>2</v>
      </c>
      <c r="M49" s="10">
        <v>4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866</v>
      </c>
      <c r="D50" s="7">
        <v>941</v>
      </c>
      <c r="E50" s="7">
        <v>1092</v>
      </c>
      <c r="F50" s="7">
        <f t="shared" si="0"/>
        <v>2033</v>
      </c>
      <c r="G50" s="8">
        <v>2</v>
      </c>
      <c r="H50" s="9">
        <v>15</v>
      </c>
      <c r="I50" s="9">
        <v>0</v>
      </c>
      <c r="J50" s="9">
        <v>6</v>
      </c>
      <c r="K50" s="9">
        <v>0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737</v>
      </c>
      <c r="D51" s="7">
        <v>800</v>
      </c>
      <c r="E51" s="7">
        <v>844</v>
      </c>
      <c r="F51" s="7">
        <f t="shared" si="0"/>
        <v>1644</v>
      </c>
      <c r="G51" s="8">
        <v>4</v>
      </c>
      <c r="H51" s="9">
        <v>7</v>
      </c>
      <c r="I51" s="9">
        <v>0</v>
      </c>
      <c r="J51" s="9">
        <v>0</v>
      </c>
      <c r="K51" s="9">
        <v>1</v>
      </c>
      <c r="L51" s="9">
        <v>0</v>
      </c>
      <c r="M51" s="10">
        <v>2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719</v>
      </c>
      <c r="E52" s="7">
        <v>825</v>
      </c>
      <c r="F52" s="7">
        <f t="shared" si="0"/>
        <v>1544</v>
      </c>
      <c r="G52" s="8">
        <v>2</v>
      </c>
      <c r="H52" s="9">
        <v>3</v>
      </c>
      <c r="I52" s="9">
        <v>0</v>
      </c>
      <c r="J52" s="9">
        <v>0</v>
      </c>
      <c r="K52" s="9">
        <v>1</v>
      </c>
      <c r="L52" s="9">
        <v>3</v>
      </c>
      <c r="M52" s="10">
        <v>1</v>
      </c>
      <c r="N52" s="11">
        <v>1</v>
      </c>
    </row>
    <row r="53" spans="1:14" ht="19.8" x14ac:dyDescent="0.4">
      <c r="A53" s="6" t="s">
        <v>55</v>
      </c>
      <c r="B53" s="7">
        <v>25</v>
      </c>
      <c r="C53" s="7">
        <v>1143</v>
      </c>
      <c r="D53" s="7">
        <v>1340</v>
      </c>
      <c r="E53" s="7">
        <v>1401</v>
      </c>
      <c r="F53" s="7">
        <f t="shared" si="0"/>
        <v>2741</v>
      </c>
      <c r="G53" s="8">
        <v>2</v>
      </c>
      <c r="H53" s="9">
        <v>8</v>
      </c>
      <c r="I53" s="9">
        <v>1</v>
      </c>
      <c r="J53" s="9">
        <v>7</v>
      </c>
      <c r="K53" s="9">
        <v>0</v>
      </c>
      <c r="L53" s="9">
        <v>4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545</v>
      </c>
      <c r="D54" s="7">
        <v>662</v>
      </c>
      <c r="E54" s="7">
        <v>643</v>
      </c>
      <c r="F54" s="7">
        <f t="shared" si="0"/>
        <v>1305</v>
      </c>
      <c r="G54" s="8">
        <v>3</v>
      </c>
      <c r="H54" s="9">
        <v>4</v>
      </c>
      <c r="I54" s="9">
        <v>6</v>
      </c>
      <c r="J54" s="9">
        <v>1</v>
      </c>
      <c r="K54" s="9">
        <v>0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472</v>
      </c>
      <c r="D55" s="7">
        <v>553</v>
      </c>
      <c r="E55" s="7">
        <v>580</v>
      </c>
      <c r="F55" s="7">
        <f t="shared" si="0"/>
        <v>1133</v>
      </c>
      <c r="G55" s="8">
        <v>0</v>
      </c>
      <c r="H55" s="9">
        <v>1</v>
      </c>
      <c r="I55" s="9">
        <v>1</v>
      </c>
      <c r="J55" s="9">
        <v>1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848</v>
      </c>
      <c r="D56" s="7">
        <v>1026</v>
      </c>
      <c r="E56" s="7">
        <v>1009</v>
      </c>
      <c r="F56" s="7">
        <f t="shared" si="0"/>
        <v>2035</v>
      </c>
      <c r="G56" s="8">
        <v>2</v>
      </c>
      <c r="H56" s="9">
        <v>3</v>
      </c>
      <c r="I56" s="9">
        <v>1</v>
      </c>
      <c r="J56" s="9">
        <v>0</v>
      </c>
      <c r="K56" s="9">
        <v>0</v>
      </c>
      <c r="L56" s="9">
        <v>3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911</v>
      </c>
      <c r="D57" s="7">
        <v>1091</v>
      </c>
      <c r="E57" s="7">
        <v>1093</v>
      </c>
      <c r="F57" s="7">
        <f t="shared" si="0"/>
        <v>2184</v>
      </c>
      <c r="G57" s="8">
        <v>3</v>
      </c>
      <c r="H57" s="9">
        <v>6</v>
      </c>
      <c r="I57" s="9">
        <v>0</v>
      </c>
      <c r="J57" s="9">
        <v>1</v>
      </c>
      <c r="K57" s="9">
        <v>1</v>
      </c>
      <c r="L57" s="9">
        <v>2</v>
      </c>
      <c r="M57" s="10">
        <v>0</v>
      </c>
      <c r="N57" s="11">
        <v>3</v>
      </c>
    </row>
    <row r="58" spans="1:14" ht="19.8" x14ac:dyDescent="0.4">
      <c r="A58" s="12" t="s">
        <v>60</v>
      </c>
      <c r="B58" s="7">
        <v>27</v>
      </c>
      <c r="C58" s="7">
        <v>1196</v>
      </c>
      <c r="D58" s="7">
        <v>1430</v>
      </c>
      <c r="E58" s="7">
        <v>1431</v>
      </c>
      <c r="F58" s="7">
        <f t="shared" si="0"/>
        <v>2861</v>
      </c>
      <c r="G58" s="8">
        <v>9</v>
      </c>
      <c r="H58" s="9">
        <v>11</v>
      </c>
      <c r="I58" s="9">
        <v>3</v>
      </c>
      <c r="J58" s="9">
        <v>0</v>
      </c>
      <c r="K58" s="9">
        <v>5</v>
      </c>
      <c r="L58" s="9">
        <v>6</v>
      </c>
      <c r="M58" s="10">
        <v>3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1183</v>
      </c>
      <c r="D59" s="7">
        <v>1469</v>
      </c>
      <c r="E59" s="7">
        <v>1437</v>
      </c>
      <c r="F59" s="7">
        <f t="shared" si="0"/>
        <v>2906</v>
      </c>
      <c r="G59" s="8">
        <v>16</v>
      </c>
      <c r="H59" s="9">
        <v>13</v>
      </c>
      <c r="I59" s="9">
        <v>4</v>
      </c>
      <c r="J59" s="9">
        <v>1</v>
      </c>
      <c r="K59" s="9">
        <v>1</v>
      </c>
      <c r="L59" s="9">
        <v>1</v>
      </c>
      <c r="M59" s="10">
        <v>2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1168</v>
      </c>
      <c r="D60" s="7">
        <v>1384</v>
      </c>
      <c r="E60" s="7">
        <v>1461</v>
      </c>
      <c r="F60" s="7">
        <f t="shared" si="0"/>
        <v>2845</v>
      </c>
      <c r="G60" s="8">
        <v>7</v>
      </c>
      <c r="H60" s="9">
        <v>6</v>
      </c>
      <c r="I60" s="9">
        <v>0</v>
      </c>
      <c r="J60" s="9">
        <v>4</v>
      </c>
      <c r="K60" s="9">
        <v>0</v>
      </c>
      <c r="L60" s="9">
        <v>3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843</v>
      </c>
      <c r="D61" s="7">
        <v>935</v>
      </c>
      <c r="E61" s="7">
        <v>973</v>
      </c>
      <c r="F61" s="7">
        <f t="shared" si="0"/>
        <v>1908</v>
      </c>
      <c r="G61" s="8">
        <v>5</v>
      </c>
      <c r="H61" s="9">
        <v>8</v>
      </c>
      <c r="I61" s="9">
        <v>1</v>
      </c>
      <c r="J61" s="9">
        <v>3</v>
      </c>
      <c r="K61" s="9">
        <v>3</v>
      </c>
      <c r="L61" s="9">
        <v>4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1012</v>
      </c>
      <c r="D62" s="7">
        <v>1130</v>
      </c>
      <c r="E62" s="7">
        <v>1148</v>
      </c>
      <c r="F62" s="7">
        <f t="shared" si="0"/>
        <v>2278</v>
      </c>
      <c r="G62" s="8">
        <v>4</v>
      </c>
      <c r="H62" s="9">
        <v>19</v>
      </c>
      <c r="I62" s="9">
        <v>5</v>
      </c>
      <c r="J62" s="9">
        <v>2</v>
      </c>
      <c r="K62" s="9">
        <v>1</v>
      </c>
      <c r="L62" s="9">
        <v>3</v>
      </c>
      <c r="M62" s="10">
        <v>0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1208</v>
      </c>
      <c r="D63" s="7">
        <v>1177</v>
      </c>
      <c r="E63" s="7">
        <v>1319</v>
      </c>
      <c r="F63" s="7">
        <f t="shared" si="0"/>
        <v>2496</v>
      </c>
      <c r="G63" s="8">
        <v>12</v>
      </c>
      <c r="H63" s="9">
        <v>4</v>
      </c>
      <c r="I63" s="9">
        <v>2</v>
      </c>
      <c r="J63" s="9">
        <v>4</v>
      </c>
      <c r="K63" s="9">
        <v>1</v>
      </c>
      <c r="L63" s="9">
        <v>2</v>
      </c>
      <c r="M63" s="10">
        <v>0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1400</v>
      </c>
      <c r="D64" s="7">
        <v>1409</v>
      </c>
      <c r="E64" s="7">
        <v>1570</v>
      </c>
      <c r="F64" s="7">
        <f t="shared" si="0"/>
        <v>2979</v>
      </c>
      <c r="G64" s="8">
        <v>15</v>
      </c>
      <c r="H64" s="9">
        <v>9</v>
      </c>
      <c r="I64" s="9">
        <v>1</v>
      </c>
      <c r="J64" s="9">
        <v>0</v>
      </c>
      <c r="K64" s="9">
        <v>1</v>
      </c>
      <c r="L64" s="9">
        <v>2</v>
      </c>
      <c r="M64" s="10">
        <v>2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2522</v>
      </c>
      <c r="D65" s="7">
        <v>2611</v>
      </c>
      <c r="E65" s="7">
        <v>3030</v>
      </c>
      <c r="F65" s="7">
        <f t="shared" si="0"/>
        <v>5641</v>
      </c>
      <c r="G65" s="8">
        <v>23</v>
      </c>
      <c r="H65" s="9">
        <v>23</v>
      </c>
      <c r="I65" s="9">
        <v>7</v>
      </c>
      <c r="J65" s="9">
        <v>3</v>
      </c>
      <c r="K65" s="9">
        <v>0</v>
      </c>
      <c r="L65" s="9">
        <v>3</v>
      </c>
      <c r="M65" s="10">
        <v>3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1767</v>
      </c>
      <c r="D66" s="7">
        <v>1898</v>
      </c>
      <c r="E66" s="7">
        <v>2034</v>
      </c>
      <c r="F66" s="7">
        <f t="shared" si="0"/>
        <v>3932</v>
      </c>
      <c r="G66" s="8">
        <v>12</v>
      </c>
      <c r="H66" s="9">
        <v>10</v>
      </c>
      <c r="I66" s="9">
        <v>5</v>
      </c>
      <c r="J66" s="9">
        <v>5</v>
      </c>
      <c r="K66" s="9">
        <v>3</v>
      </c>
      <c r="L66" s="9">
        <v>5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1690</v>
      </c>
      <c r="D67" s="7">
        <v>1861</v>
      </c>
      <c r="E67" s="7">
        <v>1993</v>
      </c>
      <c r="F67" s="7">
        <f t="shared" si="0"/>
        <v>3854</v>
      </c>
      <c r="G67" s="8">
        <v>6</v>
      </c>
      <c r="H67" s="9">
        <v>17</v>
      </c>
      <c r="I67" s="9">
        <v>10</v>
      </c>
      <c r="J67" s="9">
        <v>11</v>
      </c>
      <c r="K67" s="9">
        <v>0</v>
      </c>
      <c r="L67" s="9">
        <v>1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1924</v>
      </c>
      <c r="D68" s="7">
        <v>2126</v>
      </c>
      <c r="E68" s="7">
        <v>2450</v>
      </c>
      <c r="F68" s="7">
        <f t="shared" si="0"/>
        <v>4576</v>
      </c>
      <c r="G68" s="8">
        <v>11</v>
      </c>
      <c r="H68" s="9">
        <v>10</v>
      </c>
      <c r="I68" s="9">
        <v>3</v>
      </c>
      <c r="J68" s="9">
        <v>6</v>
      </c>
      <c r="K68" s="9">
        <v>1</v>
      </c>
      <c r="L68" s="9">
        <v>5</v>
      </c>
      <c r="M68" s="10">
        <v>0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1085</v>
      </c>
      <c r="D69" s="7">
        <v>1419</v>
      </c>
      <c r="E69" s="7">
        <v>1337</v>
      </c>
      <c r="F69" s="7">
        <f t="shared" si="0"/>
        <v>2756</v>
      </c>
      <c r="G69" s="8">
        <v>8</v>
      </c>
      <c r="H69" s="9">
        <v>16</v>
      </c>
      <c r="I69" s="9">
        <v>0</v>
      </c>
      <c r="J69" s="9">
        <v>1</v>
      </c>
      <c r="K69" s="9">
        <v>3</v>
      </c>
      <c r="L69" s="9">
        <v>2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1157</v>
      </c>
      <c r="D70" s="7">
        <v>1320</v>
      </c>
      <c r="E70" s="7">
        <v>1437</v>
      </c>
      <c r="F70" s="7">
        <f>SUM(D70:E70)</f>
        <v>2757</v>
      </c>
      <c r="G70" s="8">
        <v>8</v>
      </c>
      <c r="H70" s="9">
        <v>6</v>
      </c>
      <c r="I70" s="9">
        <v>3</v>
      </c>
      <c r="J70" s="9">
        <v>0</v>
      </c>
      <c r="K70" s="9">
        <v>2</v>
      </c>
      <c r="L70" s="9">
        <v>1</v>
      </c>
      <c r="M70" s="10">
        <v>2</v>
      </c>
      <c r="N70" s="11">
        <v>1</v>
      </c>
    </row>
    <row r="71" spans="1:14" ht="19.8" x14ac:dyDescent="0.4">
      <c r="A71" s="6" t="s">
        <v>73</v>
      </c>
      <c r="B71" s="7">
        <v>23</v>
      </c>
      <c r="C71" s="7">
        <v>1641</v>
      </c>
      <c r="D71" s="7">
        <v>1973</v>
      </c>
      <c r="E71" s="7">
        <v>2176</v>
      </c>
      <c r="F71" s="7">
        <f>SUM(D71:E71)</f>
        <v>4149</v>
      </c>
      <c r="G71" s="8">
        <v>11</v>
      </c>
      <c r="H71" s="9">
        <v>14</v>
      </c>
      <c r="I71" s="9">
        <v>1</v>
      </c>
      <c r="J71" s="9">
        <v>4</v>
      </c>
      <c r="K71" s="9">
        <v>3</v>
      </c>
      <c r="L71" s="9">
        <v>2</v>
      </c>
      <c r="M71" s="10">
        <v>1</v>
      </c>
      <c r="N71" s="11">
        <v>1</v>
      </c>
    </row>
    <row r="72" spans="1:14" ht="19.8" x14ac:dyDescent="0.4">
      <c r="A72" s="12" t="s">
        <v>74</v>
      </c>
      <c r="B72" s="7">
        <v>12</v>
      </c>
      <c r="C72" s="7">
        <v>825</v>
      </c>
      <c r="D72" s="7">
        <v>1137</v>
      </c>
      <c r="E72" s="7">
        <v>1107</v>
      </c>
      <c r="F72" s="7">
        <f>SUM(D72:E72)</f>
        <v>2244</v>
      </c>
      <c r="G72" s="8">
        <v>3</v>
      </c>
      <c r="H72" s="9">
        <v>7</v>
      </c>
      <c r="I72" s="9">
        <v>10</v>
      </c>
      <c r="J72" s="9">
        <v>6</v>
      </c>
      <c r="K72" s="9">
        <v>0</v>
      </c>
      <c r="L72" s="9">
        <v>0</v>
      </c>
      <c r="M72" s="10">
        <v>0</v>
      </c>
      <c r="N72" s="11">
        <v>2</v>
      </c>
    </row>
    <row r="73" spans="1:14" ht="19.8" x14ac:dyDescent="0.4">
      <c r="A73" s="6" t="s">
        <v>75</v>
      </c>
      <c r="B73" s="7">
        <v>19</v>
      </c>
      <c r="C73" s="7">
        <v>941</v>
      </c>
      <c r="D73" s="7">
        <v>1025</v>
      </c>
      <c r="E73" s="7">
        <v>1072</v>
      </c>
      <c r="F73" s="7">
        <f>SUM(D73:E73)</f>
        <v>2097</v>
      </c>
      <c r="G73" s="8">
        <v>1</v>
      </c>
      <c r="H73" s="9">
        <v>6</v>
      </c>
      <c r="I73" s="9">
        <v>0</v>
      </c>
      <c r="J73" s="9">
        <v>0</v>
      </c>
      <c r="K73" s="9">
        <v>1</v>
      </c>
      <c r="L73" s="9">
        <v>1</v>
      </c>
      <c r="M73" s="10">
        <v>2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73078</v>
      </c>
      <c r="D74" s="7">
        <f t="shared" ref="D74:J74" si="1">SUM(D5:D73)</f>
        <v>79865</v>
      </c>
      <c r="E74" s="7">
        <f t="shared" si="1"/>
        <v>87073</v>
      </c>
      <c r="F74" s="7">
        <f t="shared" si="1"/>
        <v>166938</v>
      </c>
      <c r="G74" s="7">
        <f t="shared" si="1"/>
        <v>528</v>
      </c>
      <c r="H74" s="7">
        <f t="shared" si="1"/>
        <v>666</v>
      </c>
      <c r="I74" s="7">
        <f t="shared" si="1"/>
        <v>230</v>
      </c>
      <c r="J74" s="7">
        <f t="shared" si="1"/>
        <v>230</v>
      </c>
      <c r="K74" s="7">
        <f>SUM(K5:K73)</f>
        <v>64</v>
      </c>
      <c r="L74" s="7">
        <f>SUM(L5:L73)</f>
        <v>135</v>
      </c>
      <c r="M74" s="13">
        <f>SUM(M5:M73)</f>
        <v>56</v>
      </c>
      <c r="N74" s="14">
        <f>SUM(N5:N73)</f>
        <v>21</v>
      </c>
    </row>
    <row r="75" spans="1:14" s="18" customFormat="1" ht="26.25" customHeight="1" x14ac:dyDescent="0.3">
      <c r="A75" s="95" t="s">
        <v>77</v>
      </c>
      <c r="B75" s="96"/>
      <c r="C75" s="15">
        <f>C74</f>
        <v>73078</v>
      </c>
      <c r="D75" s="15" t="s">
        <v>78</v>
      </c>
      <c r="E75" s="15" t="s">
        <v>79</v>
      </c>
      <c r="F75" s="15"/>
      <c r="G75" s="15">
        <f>F74</f>
        <v>166938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2522</v>
      </c>
      <c r="F76" s="22">
        <f>MAX(F5:F73)</f>
        <v>5641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1" t="str">
        <f ca="1">INDIRECT(H77,TRUE)</f>
        <v>城西</v>
      </c>
      <c r="D77" s="62" t="s">
        <v>85</v>
      </c>
      <c r="E77" s="30">
        <f>MIN(C5:C73)</f>
        <v>255</v>
      </c>
      <c r="F77" s="31">
        <f>MIN(F5:F73)</f>
        <v>574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737</v>
      </c>
      <c r="D78" s="103" t="s">
        <v>80</v>
      </c>
      <c r="E78" s="32" t="s">
        <v>87</v>
      </c>
      <c r="F78" s="32"/>
      <c r="G78" s="32">
        <v>360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377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64</v>
      </c>
      <c r="D80" s="15" t="s">
        <v>91</v>
      </c>
      <c r="E80" s="106" t="s">
        <v>118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135</v>
      </c>
      <c r="D81" s="15" t="s">
        <v>91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56</v>
      </c>
      <c r="D82" s="15" t="s">
        <v>94</v>
      </c>
      <c r="E82" s="15" t="s">
        <v>119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21</v>
      </c>
      <c r="D83" s="15" t="s">
        <v>94</v>
      </c>
      <c r="E83" s="15" t="s">
        <v>120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528</v>
      </c>
      <c r="D84" s="50" t="s">
        <v>98</v>
      </c>
      <c r="E84" s="15" t="s">
        <v>99</v>
      </c>
      <c r="F84" s="15"/>
      <c r="G84" s="15">
        <f>H74</f>
        <v>666</v>
      </c>
      <c r="H84" s="50" t="s">
        <v>91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>本月戶數減少</v>
      </c>
      <c r="B85" s="93"/>
      <c r="C85" s="51">
        <f>C74-'11001'!C74</f>
        <v>-30</v>
      </c>
      <c r="D85" s="60" t="str">
        <f>IF(E85&gt;0,"男增加","男減少")</f>
        <v>男減少</v>
      </c>
      <c r="E85" s="53">
        <f>D74-'11001'!D74</f>
        <v>-117</v>
      </c>
      <c r="F85" s="54" t="str">
        <f>IF(G85&gt;0,"女增加","女減少")</f>
        <v>女減少</v>
      </c>
      <c r="G85" s="53">
        <f>E74-'11001'!E74</f>
        <v>-92</v>
      </c>
      <c r="H85" s="55"/>
      <c r="I85" s="93" t="str">
        <f>IF(K85&gt;0,"總人口數增加","總人口數減少")</f>
        <v>總人口數減少</v>
      </c>
      <c r="J85" s="93"/>
      <c r="K85" s="53">
        <f>F74-'11001'!F74</f>
        <v>-209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2" activePane="bottomLeft" state="frozen"/>
      <selection pane="bottomLeft" activeCell="K86" sqref="K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102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366</v>
      </c>
      <c r="D5" s="7">
        <v>366</v>
      </c>
      <c r="E5" s="7">
        <v>424</v>
      </c>
      <c r="F5" s="7">
        <f>SUM(D5:E5)</f>
        <v>790</v>
      </c>
      <c r="G5" s="8">
        <v>3</v>
      </c>
      <c r="H5" s="9">
        <v>9</v>
      </c>
      <c r="I5" s="9">
        <v>0</v>
      </c>
      <c r="J5" s="9">
        <v>0</v>
      </c>
      <c r="K5" s="9">
        <v>1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837</v>
      </c>
      <c r="D6" s="7">
        <v>749</v>
      </c>
      <c r="E6" s="7">
        <v>874</v>
      </c>
      <c r="F6" s="7">
        <f t="shared" ref="F6:F69" si="0">SUM(D6:E6)</f>
        <v>1623</v>
      </c>
      <c r="G6" s="8">
        <v>1</v>
      </c>
      <c r="H6" s="9">
        <v>10</v>
      </c>
      <c r="I6" s="9">
        <v>3</v>
      </c>
      <c r="J6" s="9">
        <v>4</v>
      </c>
      <c r="K6" s="9">
        <v>0</v>
      </c>
      <c r="L6" s="9">
        <v>2</v>
      </c>
      <c r="M6" s="10">
        <v>0</v>
      </c>
      <c r="N6" s="11">
        <v>1</v>
      </c>
    </row>
    <row r="7" spans="1:15" ht="19.8" x14ac:dyDescent="0.4">
      <c r="A7" s="6" t="s">
        <v>9</v>
      </c>
      <c r="B7" s="7">
        <v>13</v>
      </c>
      <c r="C7" s="7">
        <v>585</v>
      </c>
      <c r="D7" s="7">
        <v>627</v>
      </c>
      <c r="E7" s="7">
        <v>666</v>
      </c>
      <c r="F7" s="7">
        <f t="shared" si="0"/>
        <v>1293</v>
      </c>
      <c r="G7" s="8">
        <v>1</v>
      </c>
      <c r="H7" s="9">
        <v>4</v>
      </c>
      <c r="I7" s="9">
        <v>1</v>
      </c>
      <c r="J7" s="9">
        <v>0</v>
      </c>
      <c r="K7" s="9">
        <v>1</v>
      </c>
      <c r="L7" s="9">
        <v>1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806</v>
      </c>
      <c r="D8" s="7">
        <v>837</v>
      </c>
      <c r="E8" s="7">
        <v>903</v>
      </c>
      <c r="F8" s="7">
        <f t="shared" si="0"/>
        <v>1740</v>
      </c>
      <c r="G8" s="8">
        <v>4</v>
      </c>
      <c r="H8" s="9">
        <v>7</v>
      </c>
      <c r="I8" s="9">
        <v>0</v>
      </c>
      <c r="J8" s="9">
        <v>8</v>
      </c>
      <c r="K8" s="9">
        <v>0</v>
      </c>
      <c r="L8" s="9">
        <v>5</v>
      </c>
      <c r="M8" s="10">
        <v>0</v>
      </c>
      <c r="N8" s="11">
        <v>2</v>
      </c>
    </row>
    <row r="9" spans="1:15" ht="19.8" x14ac:dyDescent="0.4">
      <c r="A9" s="6" t="s">
        <v>11</v>
      </c>
      <c r="B9" s="7">
        <v>7</v>
      </c>
      <c r="C9" s="7">
        <v>732</v>
      </c>
      <c r="D9" s="7">
        <v>701</v>
      </c>
      <c r="E9" s="7">
        <v>834</v>
      </c>
      <c r="F9" s="7">
        <f t="shared" si="0"/>
        <v>1535</v>
      </c>
      <c r="G9" s="8">
        <v>4</v>
      </c>
      <c r="H9" s="9">
        <v>5</v>
      </c>
      <c r="I9" s="9">
        <v>5</v>
      </c>
      <c r="J9" s="9">
        <v>4</v>
      </c>
      <c r="K9" s="9">
        <v>1</v>
      </c>
      <c r="L9" s="9">
        <v>3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716</v>
      </c>
      <c r="D10" s="7">
        <v>744</v>
      </c>
      <c r="E10" s="7">
        <v>782</v>
      </c>
      <c r="F10" s="7">
        <f t="shared" si="0"/>
        <v>1526</v>
      </c>
      <c r="G10" s="8">
        <v>5</v>
      </c>
      <c r="H10" s="9">
        <v>9</v>
      </c>
      <c r="I10" s="9">
        <v>6</v>
      </c>
      <c r="J10" s="9">
        <v>0</v>
      </c>
      <c r="K10" s="9">
        <v>0</v>
      </c>
      <c r="L10" s="9">
        <v>2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810</v>
      </c>
      <c r="D11" s="7">
        <v>823</v>
      </c>
      <c r="E11" s="7">
        <v>947</v>
      </c>
      <c r="F11" s="7">
        <f t="shared" si="0"/>
        <v>1770</v>
      </c>
      <c r="G11" s="8">
        <v>14</v>
      </c>
      <c r="H11" s="9">
        <v>3</v>
      </c>
      <c r="I11" s="9">
        <v>1</v>
      </c>
      <c r="J11" s="9">
        <v>3</v>
      </c>
      <c r="K11" s="9">
        <v>2</v>
      </c>
      <c r="L11" s="9">
        <v>1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256</v>
      </c>
      <c r="D12" s="7">
        <v>269</v>
      </c>
      <c r="E12" s="7">
        <v>305</v>
      </c>
      <c r="F12" s="7">
        <f t="shared" si="0"/>
        <v>574</v>
      </c>
      <c r="G12" s="8">
        <v>0</v>
      </c>
      <c r="H12" s="9">
        <v>2</v>
      </c>
      <c r="I12" s="9">
        <v>4</v>
      </c>
      <c r="J12" s="9">
        <v>3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1050</v>
      </c>
      <c r="D13" s="7">
        <v>1017</v>
      </c>
      <c r="E13" s="7">
        <v>1133</v>
      </c>
      <c r="F13" s="7">
        <f t="shared" si="0"/>
        <v>2150</v>
      </c>
      <c r="G13" s="8">
        <v>13</v>
      </c>
      <c r="H13" s="9">
        <v>12</v>
      </c>
      <c r="I13" s="9">
        <v>1</v>
      </c>
      <c r="J13" s="9">
        <v>2</v>
      </c>
      <c r="K13" s="9">
        <v>0</v>
      </c>
      <c r="L13" s="9">
        <v>1</v>
      </c>
      <c r="M13" s="10">
        <v>0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2157</v>
      </c>
      <c r="D14" s="7">
        <v>1914</v>
      </c>
      <c r="E14" s="7">
        <v>2199</v>
      </c>
      <c r="F14" s="7">
        <f t="shared" si="0"/>
        <v>4113</v>
      </c>
      <c r="G14" s="8">
        <v>18</v>
      </c>
      <c r="H14" s="9">
        <v>24</v>
      </c>
      <c r="I14" s="9">
        <v>6</v>
      </c>
      <c r="J14" s="9">
        <v>8</v>
      </c>
      <c r="K14" s="9">
        <v>0</v>
      </c>
      <c r="L14" s="9">
        <v>1</v>
      </c>
      <c r="M14" s="10">
        <v>1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453</v>
      </c>
      <c r="D15" s="7">
        <v>504</v>
      </c>
      <c r="E15" s="7">
        <v>514</v>
      </c>
      <c r="F15" s="7">
        <f t="shared" si="0"/>
        <v>1018</v>
      </c>
      <c r="G15" s="8">
        <v>9</v>
      </c>
      <c r="H15" s="9">
        <v>0</v>
      </c>
      <c r="I15" s="9">
        <v>2</v>
      </c>
      <c r="J15" s="9">
        <v>4</v>
      </c>
      <c r="K15" s="9">
        <v>0</v>
      </c>
      <c r="L15" s="9">
        <v>2</v>
      </c>
      <c r="M15" s="10">
        <v>0</v>
      </c>
      <c r="N15" s="11">
        <v>1</v>
      </c>
    </row>
    <row r="16" spans="1:15" ht="19.8" x14ac:dyDescent="0.4">
      <c r="A16" s="12" t="s">
        <v>18</v>
      </c>
      <c r="B16" s="7">
        <v>15</v>
      </c>
      <c r="C16" s="7">
        <v>648</v>
      </c>
      <c r="D16" s="7">
        <v>703</v>
      </c>
      <c r="E16" s="7">
        <v>717</v>
      </c>
      <c r="F16" s="7">
        <f t="shared" si="0"/>
        <v>1420</v>
      </c>
      <c r="G16" s="8">
        <v>14</v>
      </c>
      <c r="H16" s="9">
        <v>6</v>
      </c>
      <c r="I16" s="9">
        <v>7</v>
      </c>
      <c r="J16" s="9">
        <v>3</v>
      </c>
      <c r="K16" s="9">
        <v>0</v>
      </c>
      <c r="L16" s="9">
        <v>0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932</v>
      </c>
      <c r="D17" s="7">
        <v>915</v>
      </c>
      <c r="E17" s="7">
        <v>996</v>
      </c>
      <c r="F17" s="7">
        <f t="shared" si="0"/>
        <v>1911</v>
      </c>
      <c r="G17" s="8">
        <v>7</v>
      </c>
      <c r="H17" s="9">
        <v>3</v>
      </c>
      <c r="I17" s="9">
        <v>2</v>
      </c>
      <c r="J17" s="9">
        <v>0</v>
      </c>
      <c r="K17" s="9">
        <v>0</v>
      </c>
      <c r="L17" s="9">
        <v>1</v>
      </c>
      <c r="M17" s="10">
        <v>2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637</v>
      </c>
      <c r="D18" s="7">
        <v>623</v>
      </c>
      <c r="E18" s="7">
        <v>686</v>
      </c>
      <c r="F18" s="7">
        <f t="shared" si="0"/>
        <v>1309</v>
      </c>
      <c r="G18" s="8">
        <v>4</v>
      </c>
      <c r="H18" s="9">
        <v>5</v>
      </c>
      <c r="I18" s="9">
        <v>1</v>
      </c>
      <c r="J18" s="9">
        <v>2</v>
      </c>
      <c r="K18" s="9">
        <v>0</v>
      </c>
      <c r="L18" s="9">
        <v>2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825</v>
      </c>
      <c r="D19" s="7">
        <v>938</v>
      </c>
      <c r="E19" s="7">
        <v>967</v>
      </c>
      <c r="F19" s="7">
        <f t="shared" si="0"/>
        <v>1905</v>
      </c>
      <c r="G19" s="8">
        <v>4</v>
      </c>
      <c r="H19" s="9">
        <v>9</v>
      </c>
      <c r="I19" s="9">
        <v>1</v>
      </c>
      <c r="J19" s="9">
        <v>2</v>
      </c>
      <c r="K19" s="9">
        <v>4</v>
      </c>
      <c r="L19" s="9">
        <v>3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557</v>
      </c>
      <c r="D20" s="7">
        <v>596</v>
      </c>
      <c r="E20" s="7">
        <v>643</v>
      </c>
      <c r="F20" s="7">
        <f t="shared" si="0"/>
        <v>1239</v>
      </c>
      <c r="G20" s="8">
        <v>4</v>
      </c>
      <c r="H20" s="9">
        <v>8</v>
      </c>
      <c r="I20" s="9">
        <v>1</v>
      </c>
      <c r="J20" s="9">
        <v>2</v>
      </c>
      <c r="K20" s="9">
        <v>1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1517</v>
      </c>
      <c r="D21" s="7">
        <v>1509</v>
      </c>
      <c r="E21" s="7">
        <v>1751</v>
      </c>
      <c r="F21" s="7">
        <f t="shared" si="0"/>
        <v>3260</v>
      </c>
      <c r="G21" s="8">
        <v>15</v>
      </c>
      <c r="H21" s="9">
        <v>13</v>
      </c>
      <c r="I21" s="9">
        <v>4</v>
      </c>
      <c r="J21" s="9">
        <v>2</v>
      </c>
      <c r="K21" s="9">
        <v>0</v>
      </c>
      <c r="L21" s="9">
        <v>1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1055</v>
      </c>
      <c r="D22" s="7">
        <v>1093</v>
      </c>
      <c r="E22" s="7">
        <v>1210</v>
      </c>
      <c r="F22" s="7">
        <f t="shared" si="0"/>
        <v>2303</v>
      </c>
      <c r="G22" s="8">
        <v>8</v>
      </c>
      <c r="H22" s="9">
        <v>8</v>
      </c>
      <c r="I22" s="9">
        <v>0</v>
      </c>
      <c r="J22" s="9">
        <v>9</v>
      </c>
      <c r="K22" s="9">
        <v>0</v>
      </c>
      <c r="L22" s="9">
        <v>1</v>
      </c>
      <c r="M22" s="10">
        <v>1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1591</v>
      </c>
      <c r="D23" s="7">
        <v>1624</v>
      </c>
      <c r="E23" s="7">
        <v>1805</v>
      </c>
      <c r="F23" s="7">
        <f t="shared" si="0"/>
        <v>3429</v>
      </c>
      <c r="G23" s="8">
        <v>10</v>
      </c>
      <c r="H23" s="9">
        <v>17</v>
      </c>
      <c r="I23" s="9">
        <v>1</v>
      </c>
      <c r="J23" s="9">
        <v>2</v>
      </c>
      <c r="K23" s="9">
        <v>2</v>
      </c>
      <c r="L23" s="9">
        <v>2</v>
      </c>
      <c r="M23" s="10">
        <v>0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963</v>
      </c>
      <c r="D24" s="7">
        <v>1145</v>
      </c>
      <c r="E24" s="7">
        <v>1161</v>
      </c>
      <c r="F24" s="7">
        <f t="shared" si="0"/>
        <v>2306</v>
      </c>
      <c r="G24" s="8">
        <v>9</v>
      </c>
      <c r="H24" s="9">
        <v>3</v>
      </c>
      <c r="I24" s="9">
        <v>0</v>
      </c>
      <c r="J24" s="9">
        <v>0</v>
      </c>
      <c r="K24" s="9">
        <v>0</v>
      </c>
      <c r="L24" s="9">
        <v>0</v>
      </c>
      <c r="M24" s="10">
        <v>2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1714</v>
      </c>
      <c r="D25" s="7">
        <v>1551</v>
      </c>
      <c r="E25" s="7">
        <v>1289</v>
      </c>
      <c r="F25" s="7">
        <f t="shared" si="0"/>
        <v>2840</v>
      </c>
      <c r="G25" s="8">
        <v>8</v>
      </c>
      <c r="H25" s="9">
        <v>12</v>
      </c>
      <c r="I25" s="9">
        <v>30</v>
      </c>
      <c r="J25" s="9">
        <v>7</v>
      </c>
      <c r="K25" s="9">
        <v>1</v>
      </c>
      <c r="L25" s="9">
        <v>1</v>
      </c>
      <c r="M25" s="10">
        <v>2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1818</v>
      </c>
      <c r="D26" s="7">
        <v>1890</v>
      </c>
      <c r="E26" s="7">
        <v>2117</v>
      </c>
      <c r="F26" s="7">
        <f t="shared" si="0"/>
        <v>4007</v>
      </c>
      <c r="G26" s="8">
        <v>15</v>
      </c>
      <c r="H26" s="9">
        <v>24</v>
      </c>
      <c r="I26" s="9">
        <v>8</v>
      </c>
      <c r="J26" s="9">
        <v>10</v>
      </c>
      <c r="K26" s="9">
        <v>0</v>
      </c>
      <c r="L26" s="9">
        <v>4</v>
      </c>
      <c r="M26" s="10">
        <v>5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1108</v>
      </c>
      <c r="D27" s="7">
        <v>1269</v>
      </c>
      <c r="E27" s="7">
        <v>1538</v>
      </c>
      <c r="F27" s="7">
        <f t="shared" si="0"/>
        <v>2807</v>
      </c>
      <c r="G27" s="8">
        <v>13</v>
      </c>
      <c r="H27" s="9">
        <v>17</v>
      </c>
      <c r="I27" s="9">
        <v>12</v>
      </c>
      <c r="J27" s="9">
        <v>5</v>
      </c>
      <c r="K27" s="9">
        <v>2</v>
      </c>
      <c r="L27" s="9">
        <v>1</v>
      </c>
      <c r="M27" s="10">
        <v>2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1168</v>
      </c>
      <c r="D28" s="7">
        <v>1398</v>
      </c>
      <c r="E28" s="7">
        <v>1680</v>
      </c>
      <c r="F28" s="7">
        <f t="shared" si="0"/>
        <v>3078</v>
      </c>
      <c r="G28" s="8">
        <v>14</v>
      </c>
      <c r="H28" s="9">
        <v>15</v>
      </c>
      <c r="I28" s="9">
        <v>5</v>
      </c>
      <c r="J28" s="9">
        <v>1</v>
      </c>
      <c r="K28" s="9">
        <v>0</v>
      </c>
      <c r="L28" s="9">
        <v>2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787</v>
      </c>
      <c r="D29" s="7">
        <v>867</v>
      </c>
      <c r="E29" s="7">
        <v>1041</v>
      </c>
      <c r="F29" s="7">
        <f t="shared" si="0"/>
        <v>1908</v>
      </c>
      <c r="G29" s="8">
        <v>8</v>
      </c>
      <c r="H29" s="9">
        <v>7</v>
      </c>
      <c r="I29" s="9">
        <v>2</v>
      </c>
      <c r="J29" s="9">
        <v>10</v>
      </c>
      <c r="K29" s="9">
        <v>0</v>
      </c>
      <c r="L29" s="9">
        <v>4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322</v>
      </c>
      <c r="D30" s="7">
        <v>386</v>
      </c>
      <c r="E30" s="7">
        <v>368</v>
      </c>
      <c r="F30" s="7">
        <f t="shared" si="0"/>
        <v>754</v>
      </c>
      <c r="G30" s="8">
        <v>4</v>
      </c>
      <c r="H30" s="9">
        <v>2</v>
      </c>
      <c r="I30" s="9">
        <v>1</v>
      </c>
      <c r="J30" s="9">
        <v>2</v>
      </c>
      <c r="K30" s="9">
        <v>2</v>
      </c>
      <c r="L30" s="9">
        <v>2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631</v>
      </c>
      <c r="D31" s="7">
        <v>700</v>
      </c>
      <c r="E31" s="7">
        <v>726</v>
      </c>
      <c r="F31" s="7">
        <f t="shared" si="0"/>
        <v>1426</v>
      </c>
      <c r="G31" s="8">
        <v>0</v>
      </c>
      <c r="H31" s="9">
        <v>0</v>
      </c>
      <c r="I31" s="9">
        <v>0</v>
      </c>
      <c r="J31" s="9">
        <v>1</v>
      </c>
      <c r="K31" s="9">
        <v>0</v>
      </c>
      <c r="L31" s="9">
        <v>1</v>
      </c>
      <c r="M31" s="10">
        <v>0</v>
      </c>
      <c r="N31" s="11">
        <v>1</v>
      </c>
    </row>
    <row r="32" spans="1:14" ht="19.8" x14ac:dyDescent="0.4">
      <c r="A32" s="12" t="s">
        <v>34</v>
      </c>
      <c r="B32" s="7">
        <v>25</v>
      </c>
      <c r="C32" s="7">
        <v>1234</v>
      </c>
      <c r="D32" s="7">
        <v>1423</v>
      </c>
      <c r="E32" s="7">
        <v>1570</v>
      </c>
      <c r="F32" s="7">
        <f t="shared" si="0"/>
        <v>2993</v>
      </c>
      <c r="G32" s="8">
        <v>6</v>
      </c>
      <c r="H32" s="9">
        <v>11</v>
      </c>
      <c r="I32" s="9">
        <v>2</v>
      </c>
      <c r="J32" s="9">
        <v>1</v>
      </c>
      <c r="K32" s="9">
        <v>1</v>
      </c>
      <c r="L32" s="9">
        <v>1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748</v>
      </c>
      <c r="D33" s="7">
        <v>796</v>
      </c>
      <c r="E33" s="7">
        <v>901</v>
      </c>
      <c r="F33" s="7">
        <f t="shared" si="0"/>
        <v>1697</v>
      </c>
      <c r="G33" s="8">
        <v>5</v>
      </c>
      <c r="H33" s="9">
        <v>2</v>
      </c>
      <c r="I33" s="9">
        <v>0</v>
      </c>
      <c r="J33" s="9">
        <v>5</v>
      </c>
      <c r="K33" s="9">
        <v>0</v>
      </c>
      <c r="L33" s="9">
        <v>1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1348</v>
      </c>
      <c r="D34" s="7">
        <v>1457</v>
      </c>
      <c r="E34" s="7">
        <v>1553</v>
      </c>
      <c r="F34" s="7">
        <f t="shared" si="0"/>
        <v>3010</v>
      </c>
      <c r="G34" s="8">
        <v>11</v>
      </c>
      <c r="H34" s="9">
        <v>7</v>
      </c>
      <c r="I34" s="9">
        <v>3</v>
      </c>
      <c r="J34" s="9">
        <v>3</v>
      </c>
      <c r="K34" s="9">
        <v>0</v>
      </c>
      <c r="L34" s="9">
        <v>1</v>
      </c>
      <c r="M34" s="10">
        <v>0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1004</v>
      </c>
      <c r="D35" s="7">
        <v>1132</v>
      </c>
      <c r="E35" s="7">
        <v>1344</v>
      </c>
      <c r="F35" s="7">
        <f t="shared" si="0"/>
        <v>2476</v>
      </c>
      <c r="G35" s="8">
        <v>17</v>
      </c>
      <c r="H35" s="9">
        <v>8</v>
      </c>
      <c r="I35" s="9">
        <v>12</v>
      </c>
      <c r="J35" s="9">
        <v>0</v>
      </c>
      <c r="K35" s="9">
        <v>0</v>
      </c>
      <c r="L35" s="9">
        <v>2</v>
      </c>
      <c r="M35" s="10">
        <v>0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1542</v>
      </c>
      <c r="D36" s="7">
        <v>1664</v>
      </c>
      <c r="E36" s="7">
        <v>2015</v>
      </c>
      <c r="F36" s="7">
        <f t="shared" si="0"/>
        <v>3679</v>
      </c>
      <c r="G36" s="8">
        <v>25</v>
      </c>
      <c r="H36" s="9">
        <v>10</v>
      </c>
      <c r="I36" s="9">
        <v>10</v>
      </c>
      <c r="J36" s="9">
        <v>14</v>
      </c>
      <c r="K36" s="9">
        <v>1</v>
      </c>
      <c r="L36" s="9">
        <v>4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1443</v>
      </c>
      <c r="D37" s="7">
        <v>1667</v>
      </c>
      <c r="E37" s="7">
        <v>2044</v>
      </c>
      <c r="F37" s="7">
        <f t="shared" si="0"/>
        <v>3711</v>
      </c>
      <c r="G37" s="8">
        <v>12</v>
      </c>
      <c r="H37" s="9">
        <v>8</v>
      </c>
      <c r="I37" s="9">
        <v>5</v>
      </c>
      <c r="J37" s="9">
        <v>8</v>
      </c>
      <c r="K37" s="9">
        <v>0</v>
      </c>
      <c r="L37" s="9">
        <v>0</v>
      </c>
      <c r="M37" s="10">
        <v>1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851</v>
      </c>
      <c r="D38" s="7">
        <v>921</v>
      </c>
      <c r="E38" s="7">
        <v>1046</v>
      </c>
      <c r="F38" s="7">
        <f t="shared" si="0"/>
        <v>1967</v>
      </c>
      <c r="G38" s="8">
        <v>6</v>
      </c>
      <c r="H38" s="9">
        <v>14</v>
      </c>
      <c r="I38" s="9">
        <v>10</v>
      </c>
      <c r="J38" s="9">
        <v>3</v>
      </c>
      <c r="K38" s="9">
        <v>2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1235</v>
      </c>
      <c r="D39" s="7">
        <v>1523</v>
      </c>
      <c r="E39" s="7">
        <v>1733</v>
      </c>
      <c r="F39" s="7">
        <f t="shared" si="0"/>
        <v>3256</v>
      </c>
      <c r="G39" s="8">
        <v>13</v>
      </c>
      <c r="H39" s="9">
        <v>10</v>
      </c>
      <c r="I39" s="9">
        <v>12</v>
      </c>
      <c r="J39" s="9">
        <v>5</v>
      </c>
      <c r="K39" s="9">
        <v>3</v>
      </c>
      <c r="L39" s="9">
        <v>3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1080</v>
      </c>
      <c r="D40" s="7">
        <v>1263</v>
      </c>
      <c r="E40" s="7">
        <v>1388</v>
      </c>
      <c r="F40" s="7">
        <f t="shared" si="0"/>
        <v>2651</v>
      </c>
      <c r="G40" s="8">
        <v>11</v>
      </c>
      <c r="H40" s="9">
        <v>11</v>
      </c>
      <c r="I40" s="9">
        <v>1</v>
      </c>
      <c r="J40" s="9">
        <v>0</v>
      </c>
      <c r="K40" s="9">
        <v>1</v>
      </c>
      <c r="L40" s="9">
        <v>1</v>
      </c>
      <c r="M40" s="10">
        <v>0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1237</v>
      </c>
      <c r="D41" s="7">
        <v>1305</v>
      </c>
      <c r="E41" s="7">
        <v>1511</v>
      </c>
      <c r="F41" s="7">
        <f t="shared" si="0"/>
        <v>2816</v>
      </c>
      <c r="G41" s="8">
        <v>8</v>
      </c>
      <c r="H41" s="9">
        <v>15</v>
      </c>
      <c r="I41" s="9">
        <v>2</v>
      </c>
      <c r="J41" s="9">
        <v>6</v>
      </c>
      <c r="K41" s="9">
        <v>0</v>
      </c>
      <c r="L41" s="9">
        <v>1</v>
      </c>
      <c r="M41" s="10">
        <v>0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721</v>
      </c>
      <c r="D42" s="7">
        <v>845</v>
      </c>
      <c r="E42" s="7">
        <v>946</v>
      </c>
      <c r="F42" s="7">
        <f t="shared" si="0"/>
        <v>1791</v>
      </c>
      <c r="G42" s="8">
        <v>9</v>
      </c>
      <c r="H42" s="9">
        <v>4</v>
      </c>
      <c r="I42" s="9">
        <v>4</v>
      </c>
      <c r="J42" s="9">
        <v>9</v>
      </c>
      <c r="K42" s="9">
        <v>0</v>
      </c>
      <c r="L42" s="9">
        <v>3</v>
      </c>
      <c r="M42" s="10">
        <v>1</v>
      </c>
      <c r="N42" s="11">
        <v>2</v>
      </c>
    </row>
    <row r="43" spans="1:14" ht="19.8" x14ac:dyDescent="0.4">
      <c r="A43" s="6" t="s">
        <v>45</v>
      </c>
      <c r="B43" s="7">
        <v>20</v>
      </c>
      <c r="C43" s="7">
        <v>630</v>
      </c>
      <c r="D43" s="7">
        <v>779</v>
      </c>
      <c r="E43" s="7">
        <v>740</v>
      </c>
      <c r="F43" s="7">
        <f t="shared" si="0"/>
        <v>1519</v>
      </c>
      <c r="G43" s="8">
        <v>1</v>
      </c>
      <c r="H43" s="9">
        <v>5</v>
      </c>
      <c r="I43" s="9">
        <v>1</v>
      </c>
      <c r="J43" s="9">
        <v>2</v>
      </c>
      <c r="K43" s="9">
        <v>0</v>
      </c>
      <c r="L43" s="9">
        <v>4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775</v>
      </c>
      <c r="D44" s="7">
        <v>917</v>
      </c>
      <c r="E44" s="7">
        <v>866</v>
      </c>
      <c r="F44" s="7">
        <f t="shared" si="0"/>
        <v>1783</v>
      </c>
      <c r="G44" s="8">
        <v>2</v>
      </c>
      <c r="H44" s="9">
        <v>4</v>
      </c>
      <c r="I44" s="9">
        <v>0</v>
      </c>
      <c r="J44" s="9">
        <v>2</v>
      </c>
      <c r="K44" s="9">
        <v>1</v>
      </c>
      <c r="L44" s="9">
        <v>2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1068</v>
      </c>
      <c r="D45" s="7">
        <v>1090</v>
      </c>
      <c r="E45" s="7">
        <v>1215</v>
      </c>
      <c r="F45" s="7">
        <f t="shared" si="0"/>
        <v>2305</v>
      </c>
      <c r="G45" s="8">
        <v>2</v>
      </c>
      <c r="H45" s="9">
        <v>8</v>
      </c>
      <c r="I45" s="9">
        <v>5</v>
      </c>
      <c r="J45" s="9">
        <v>2</v>
      </c>
      <c r="K45" s="9">
        <v>2</v>
      </c>
      <c r="L45" s="9">
        <v>1</v>
      </c>
      <c r="M45" s="10">
        <v>3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1844</v>
      </c>
      <c r="D46" s="7">
        <v>2003</v>
      </c>
      <c r="E46" s="7">
        <v>2110</v>
      </c>
      <c r="F46" s="7">
        <f t="shared" si="0"/>
        <v>4113</v>
      </c>
      <c r="G46" s="8">
        <v>12</v>
      </c>
      <c r="H46" s="9">
        <v>18</v>
      </c>
      <c r="I46" s="9">
        <v>3</v>
      </c>
      <c r="J46" s="9">
        <v>1</v>
      </c>
      <c r="K46" s="9">
        <v>0</v>
      </c>
      <c r="L46" s="9">
        <v>7</v>
      </c>
      <c r="M46" s="10">
        <v>1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896</v>
      </c>
      <c r="D47" s="7">
        <v>904</v>
      </c>
      <c r="E47" s="7">
        <v>1030</v>
      </c>
      <c r="F47" s="7">
        <f t="shared" si="0"/>
        <v>1934</v>
      </c>
      <c r="G47" s="8">
        <v>4</v>
      </c>
      <c r="H47" s="9">
        <v>7</v>
      </c>
      <c r="I47" s="9">
        <v>0</v>
      </c>
      <c r="J47" s="9">
        <v>3</v>
      </c>
      <c r="K47" s="9">
        <v>1</v>
      </c>
      <c r="L47" s="9">
        <v>3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846</v>
      </c>
      <c r="D48" s="7">
        <v>980</v>
      </c>
      <c r="E48" s="7">
        <v>1090</v>
      </c>
      <c r="F48" s="7">
        <f t="shared" si="0"/>
        <v>2070</v>
      </c>
      <c r="G48" s="8">
        <v>2</v>
      </c>
      <c r="H48" s="9">
        <v>6</v>
      </c>
      <c r="I48" s="9">
        <v>1</v>
      </c>
      <c r="J48" s="9">
        <v>1</v>
      </c>
      <c r="K48" s="9">
        <v>0</v>
      </c>
      <c r="L48" s="9">
        <v>1</v>
      </c>
      <c r="M48" s="10">
        <v>4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1817</v>
      </c>
      <c r="D49" s="7">
        <v>2072</v>
      </c>
      <c r="E49" s="7">
        <v>2285</v>
      </c>
      <c r="F49" s="7">
        <f t="shared" si="0"/>
        <v>4357</v>
      </c>
      <c r="G49" s="8">
        <v>15</v>
      </c>
      <c r="H49" s="9">
        <v>12</v>
      </c>
      <c r="I49" s="9">
        <v>20</v>
      </c>
      <c r="J49" s="9">
        <v>16</v>
      </c>
      <c r="K49" s="9">
        <v>0</v>
      </c>
      <c r="L49" s="9">
        <v>2</v>
      </c>
      <c r="M49" s="10">
        <v>3</v>
      </c>
      <c r="N49" s="11">
        <v>2</v>
      </c>
    </row>
    <row r="50" spans="1:14" ht="19.8" x14ac:dyDescent="0.4">
      <c r="A50" s="12" t="s">
        <v>52</v>
      </c>
      <c r="B50" s="7">
        <v>20</v>
      </c>
      <c r="C50" s="7">
        <v>869</v>
      </c>
      <c r="D50" s="7">
        <v>954</v>
      </c>
      <c r="E50" s="7">
        <v>1100</v>
      </c>
      <c r="F50" s="7">
        <f t="shared" si="0"/>
        <v>2054</v>
      </c>
      <c r="G50" s="8">
        <v>5</v>
      </c>
      <c r="H50" s="9">
        <v>8</v>
      </c>
      <c r="I50" s="9">
        <v>0</v>
      </c>
      <c r="J50" s="9">
        <v>0</v>
      </c>
      <c r="K50" s="9">
        <v>0</v>
      </c>
      <c r="L50" s="9">
        <v>0</v>
      </c>
      <c r="M50" s="10">
        <v>3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735</v>
      </c>
      <c r="D51" s="7">
        <v>803</v>
      </c>
      <c r="E51" s="7">
        <v>843</v>
      </c>
      <c r="F51" s="7">
        <f t="shared" si="0"/>
        <v>1646</v>
      </c>
      <c r="G51" s="8">
        <v>9</v>
      </c>
      <c r="H51" s="9">
        <v>6</v>
      </c>
      <c r="I51" s="9">
        <v>2</v>
      </c>
      <c r="J51" s="9">
        <v>0</v>
      </c>
      <c r="K51" s="9">
        <v>0</v>
      </c>
      <c r="L51" s="9">
        <v>2</v>
      </c>
      <c r="M51" s="10">
        <v>1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722</v>
      </c>
      <c r="E52" s="7">
        <v>825</v>
      </c>
      <c r="F52" s="7">
        <f t="shared" si="0"/>
        <v>1547</v>
      </c>
      <c r="G52" s="8">
        <v>3</v>
      </c>
      <c r="H52" s="9">
        <v>5</v>
      </c>
      <c r="I52" s="9">
        <v>2</v>
      </c>
      <c r="J52" s="9">
        <v>3</v>
      </c>
      <c r="K52" s="9">
        <v>2</v>
      </c>
      <c r="L52" s="9">
        <v>0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1150</v>
      </c>
      <c r="D53" s="7">
        <v>1345</v>
      </c>
      <c r="E53" s="7">
        <v>1412</v>
      </c>
      <c r="F53" s="7">
        <f t="shared" si="0"/>
        <v>2757</v>
      </c>
      <c r="G53" s="8">
        <v>4</v>
      </c>
      <c r="H53" s="9">
        <v>9</v>
      </c>
      <c r="I53" s="9">
        <v>9</v>
      </c>
      <c r="J53" s="9">
        <v>6</v>
      </c>
      <c r="K53" s="9">
        <v>0</v>
      </c>
      <c r="L53" s="9">
        <v>2</v>
      </c>
      <c r="M53" s="10">
        <v>1</v>
      </c>
      <c r="N53" s="11">
        <v>5</v>
      </c>
    </row>
    <row r="54" spans="1:14" ht="19.8" x14ac:dyDescent="0.4">
      <c r="A54" s="12" t="s">
        <v>56</v>
      </c>
      <c r="B54" s="7">
        <v>12</v>
      </c>
      <c r="C54" s="7">
        <v>544</v>
      </c>
      <c r="D54" s="7">
        <v>660</v>
      </c>
      <c r="E54" s="7">
        <v>641</v>
      </c>
      <c r="F54" s="7">
        <f t="shared" si="0"/>
        <v>1301</v>
      </c>
      <c r="G54" s="8">
        <v>2</v>
      </c>
      <c r="H54" s="9">
        <v>4</v>
      </c>
      <c r="I54" s="9">
        <v>1</v>
      </c>
      <c r="J54" s="9">
        <v>4</v>
      </c>
      <c r="K54" s="9">
        <v>0</v>
      </c>
      <c r="L54" s="9">
        <v>2</v>
      </c>
      <c r="M54" s="10">
        <v>1</v>
      </c>
      <c r="N54" s="11">
        <v>1</v>
      </c>
    </row>
    <row r="55" spans="1:14" ht="19.8" x14ac:dyDescent="0.4">
      <c r="A55" s="6" t="s">
        <v>57</v>
      </c>
      <c r="B55" s="7">
        <v>14</v>
      </c>
      <c r="C55" s="7">
        <v>474</v>
      </c>
      <c r="D55" s="7">
        <v>555</v>
      </c>
      <c r="E55" s="7">
        <v>580</v>
      </c>
      <c r="F55" s="7">
        <f t="shared" si="0"/>
        <v>1135</v>
      </c>
      <c r="G55" s="8">
        <v>7</v>
      </c>
      <c r="H55" s="9">
        <v>5</v>
      </c>
      <c r="I55" s="9">
        <v>4</v>
      </c>
      <c r="J55" s="9">
        <v>0</v>
      </c>
      <c r="K55" s="9">
        <v>1</v>
      </c>
      <c r="L55" s="9">
        <v>2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848</v>
      </c>
      <c r="D56" s="7">
        <v>1027</v>
      </c>
      <c r="E56" s="7">
        <v>1011</v>
      </c>
      <c r="F56" s="7">
        <f t="shared" si="0"/>
        <v>2038</v>
      </c>
      <c r="G56" s="8">
        <v>7</v>
      </c>
      <c r="H56" s="9">
        <v>9</v>
      </c>
      <c r="I56" s="9">
        <v>1</v>
      </c>
      <c r="J56" s="9">
        <v>6</v>
      </c>
      <c r="K56" s="9">
        <v>2</v>
      </c>
      <c r="L56" s="9">
        <v>1</v>
      </c>
      <c r="M56" s="10">
        <v>0</v>
      </c>
      <c r="N56" s="11">
        <v>1</v>
      </c>
    </row>
    <row r="57" spans="1:14" ht="19.8" x14ac:dyDescent="0.4">
      <c r="A57" s="6" t="s">
        <v>59</v>
      </c>
      <c r="B57" s="7">
        <v>22</v>
      </c>
      <c r="C57" s="7">
        <v>912</v>
      </c>
      <c r="D57" s="7">
        <v>1095</v>
      </c>
      <c r="E57" s="7">
        <v>1094</v>
      </c>
      <c r="F57" s="7">
        <f t="shared" si="0"/>
        <v>2189</v>
      </c>
      <c r="G57" s="8">
        <v>10</v>
      </c>
      <c r="H57" s="9">
        <v>2</v>
      </c>
      <c r="I57" s="9">
        <v>3</v>
      </c>
      <c r="J57" s="9">
        <v>15</v>
      </c>
      <c r="K57" s="9">
        <v>3</v>
      </c>
      <c r="L57" s="9">
        <v>0</v>
      </c>
      <c r="M57" s="10">
        <v>0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1197</v>
      </c>
      <c r="D58" s="7">
        <v>1428</v>
      </c>
      <c r="E58" s="7">
        <v>1433</v>
      </c>
      <c r="F58" s="7">
        <f t="shared" si="0"/>
        <v>2861</v>
      </c>
      <c r="G58" s="8">
        <v>9</v>
      </c>
      <c r="H58" s="9">
        <v>11</v>
      </c>
      <c r="I58" s="9">
        <v>4</v>
      </c>
      <c r="J58" s="9">
        <v>3</v>
      </c>
      <c r="K58" s="9">
        <v>1</v>
      </c>
      <c r="L58" s="9">
        <v>9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1186</v>
      </c>
      <c r="D59" s="7">
        <v>1466</v>
      </c>
      <c r="E59" s="7">
        <v>1434</v>
      </c>
      <c r="F59" s="7">
        <f t="shared" si="0"/>
        <v>2900</v>
      </c>
      <c r="G59" s="8">
        <v>8</v>
      </c>
      <c r="H59" s="9">
        <v>12</v>
      </c>
      <c r="I59" s="9">
        <v>4</v>
      </c>
      <c r="J59" s="9">
        <v>8</v>
      </c>
      <c r="K59" s="9">
        <v>1</v>
      </c>
      <c r="L59" s="9">
        <v>2</v>
      </c>
      <c r="M59" s="10">
        <v>1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1169</v>
      </c>
      <c r="D60" s="7">
        <v>1386</v>
      </c>
      <c r="E60" s="7">
        <v>1465</v>
      </c>
      <c r="F60" s="7">
        <f t="shared" si="0"/>
        <v>2851</v>
      </c>
      <c r="G60" s="8">
        <v>7</v>
      </c>
      <c r="H60" s="9">
        <v>11</v>
      </c>
      <c r="I60" s="9">
        <v>5</v>
      </c>
      <c r="J60" s="9">
        <v>6</v>
      </c>
      <c r="K60" s="9">
        <v>0</v>
      </c>
      <c r="L60" s="9">
        <v>2</v>
      </c>
      <c r="M60" s="10">
        <v>2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844</v>
      </c>
      <c r="D61" s="7">
        <v>935</v>
      </c>
      <c r="E61" s="7">
        <v>979</v>
      </c>
      <c r="F61" s="7">
        <f t="shared" si="0"/>
        <v>1914</v>
      </c>
      <c r="G61" s="8">
        <v>2</v>
      </c>
      <c r="H61" s="9">
        <v>7</v>
      </c>
      <c r="I61" s="9">
        <v>2</v>
      </c>
      <c r="J61" s="9">
        <v>1</v>
      </c>
      <c r="K61" s="9">
        <v>1</v>
      </c>
      <c r="L61" s="9">
        <v>4</v>
      </c>
      <c r="M61" s="10">
        <v>0</v>
      </c>
      <c r="N61" s="11">
        <v>2</v>
      </c>
    </row>
    <row r="62" spans="1:14" ht="19.8" x14ac:dyDescent="0.4">
      <c r="A62" s="12" t="s">
        <v>64</v>
      </c>
      <c r="B62" s="7">
        <v>16</v>
      </c>
      <c r="C62" s="7">
        <v>1017</v>
      </c>
      <c r="D62" s="7">
        <v>1131</v>
      </c>
      <c r="E62" s="7">
        <v>1161</v>
      </c>
      <c r="F62" s="7">
        <f t="shared" si="0"/>
        <v>2292</v>
      </c>
      <c r="G62" s="8">
        <v>7</v>
      </c>
      <c r="H62" s="9">
        <v>5</v>
      </c>
      <c r="I62" s="9">
        <v>1</v>
      </c>
      <c r="J62" s="9">
        <v>5</v>
      </c>
      <c r="K62" s="9">
        <v>2</v>
      </c>
      <c r="L62" s="9">
        <v>4</v>
      </c>
      <c r="M62" s="10">
        <v>1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1204</v>
      </c>
      <c r="D63" s="7">
        <v>1178</v>
      </c>
      <c r="E63" s="7">
        <v>1313</v>
      </c>
      <c r="F63" s="7">
        <f t="shared" si="0"/>
        <v>2491</v>
      </c>
      <c r="G63" s="8">
        <v>12</v>
      </c>
      <c r="H63" s="9">
        <v>5</v>
      </c>
      <c r="I63" s="9">
        <v>4</v>
      </c>
      <c r="J63" s="9">
        <v>6</v>
      </c>
      <c r="K63" s="9">
        <v>1</v>
      </c>
      <c r="L63" s="9">
        <v>2</v>
      </c>
      <c r="M63" s="10">
        <v>3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1398</v>
      </c>
      <c r="D64" s="7">
        <v>1405</v>
      </c>
      <c r="E64" s="7">
        <v>1568</v>
      </c>
      <c r="F64" s="7">
        <f t="shared" si="0"/>
        <v>2973</v>
      </c>
      <c r="G64" s="8">
        <v>5</v>
      </c>
      <c r="H64" s="9">
        <v>12</v>
      </c>
      <c r="I64" s="9">
        <v>0</v>
      </c>
      <c r="J64" s="9">
        <v>0</v>
      </c>
      <c r="K64" s="9">
        <v>0</v>
      </c>
      <c r="L64" s="9">
        <v>3</v>
      </c>
      <c r="M64" s="10">
        <v>0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2521</v>
      </c>
      <c r="D65" s="7">
        <v>2608</v>
      </c>
      <c r="E65" s="7">
        <v>3032</v>
      </c>
      <c r="F65" s="7">
        <f t="shared" si="0"/>
        <v>5640</v>
      </c>
      <c r="G65" s="8">
        <v>12</v>
      </c>
      <c r="H65" s="9">
        <v>26</v>
      </c>
      <c r="I65" s="9">
        <v>7</v>
      </c>
      <c r="J65" s="9">
        <v>3</v>
      </c>
      <c r="K65" s="9">
        <v>1</v>
      </c>
      <c r="L65" s="9">
        <v>0</v>
      </c>
      <c r="M65" s="10">
        <v>1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1762</v>
      </c>
      <c r="D66" s="7">
        <v>1900</v>
      </c>
      <c r="E66" s="7">
        <v>2032</v>
      </c>
      <c r="F66" s="7">
        <f t="shared" si="0"/>
        <v>3932</v>
      </c>
      <c r="G66" s="8">
        <v>18</v>
      </c>
      <c r="H66" s="9">
        <v>14</v>
      </c>
      <c r="I66" s="9">
        <v>3</v>
      </c>
      <c r="J66" s="9">
        <v>3</v>
      </c>
      <c r="K66" s="9">
        <v>1</v>
      </c>
      <c r="L66" s="9">
        <v>4</v>
      </c>
      <c r="M66" s="10">
        <v>3</v>
      </c>
      <c r="N66" s="11">
        <v>2</v>
      </c>
    </row>
    <row r="67" spans="1:14" ht="19.8" x14ac:dyDescent="0.4">
      <c r="A67" s="6" t="s">
        <v>69</v>
      </c>
      <c r="B67" s="7">
        <v>26</v>
      </c>
      <c r="C67" s="7">
        <v>1694</v>
      </c>
      <c r="D67" s="7">
        <v>1873</v>
      </c>
      <c r="E67" s="7">
        <v>1994</v>
      </c>
      <c r="F67" s="7">
        <f t="shared" si="0"/>
        <v>3867</v>
      </c>
      <c r="G67" s="8">
        <v>14</v>
      </c>
      <c r="H67" s="9">
        <v>12</v>
      </c>
      <c r="I67" s="9">
        <v>6</v>
      </c>
      <c r="J67" s="9">
        <v>10</v>
      </c>
      <c r="K67" s="9">
        <v>2</v>
      </c>
      <c r="L67" s="9">
        <v>3</v>
      </c>
      <c r="M67" s="10">
        <v>4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1923</v>
      </c>
      <c r="D68" s="7">
        <v>2129</v>
      </c>
      <c r="E68" s="7">
        <v>2453</v>
      </c>
      <c r="F68" s="7">
        <f t="shared" si="0"/>
        <v>4582</v>
      </c>
      <c r="G68" s="8">
        <v>10</v>
      </c>
      <c r="H68" s="9">
        <v>17</v>
      </c>
      <c r="I68" s="9">
        <v>4</v>
      </c>
      <c r="J68" s="9">
        <v>1</v>
      </c>
      <c r="K68" s="9">
        <v>1</v>
      </c>
      <c r="L68" s="9">
        <v>3</v>
      </c>
      <c r="M68" s="10">
        <v>2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1087</v>
      </c>
      <c r="D69" s="7">
        <v>1426</v>
      </c>
      <c r="E69" s="7">
        <v>1338</v>
      </c>
      <c r="F69" s="7">
        <f t="shared" si="0"/>
        <v>2764</v>
      </c>
      <c r="G69" s="8">
        <v>8</v>
      </c>
      <c r="H69" s="9">
        <v>4</v>
      </c>
      <c r="I69" s="9">
        <v>2</v>
      </c>
      <c r="J69" s="9">
        <v>1</v>
      </c>
      <c r="K69" s="9">
        <v>2</v>
      </c>
      <c r="L69" s="9">
        <v>2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1158</v>
      </c>
      <c r="D70" s="7">
        <v>1318</v>
      </c>
      <c r="E70" s="7">
        <v>1433</v>
      </c>
      <c r="F70" s="7">
        <f>SUM(D70:E70)</f>
        <v>2751</v>
      </c>
      <c r="G70" s="8">
        <v>10</v>
      </c>
      <c r="H70" s="9">
        <v>10</v>
      </c>
      <c r="I70" s="9">
        <v>4</v>
      </c>
      <c r="J70" s="9">
        <v>4</v>
      </c>
      <c r="K70" s="9">
        <v>0</v>
      </c>
      <c r="L70" s="9">
        <v>4</v>
      </c>
      <c r="M70" s="10">
        <v>2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1641</v>
      </c>
      <c r="D71" s="7">
        <v>1976</v>
      </c>
      <c r="E71" s="7">
        <v>2178</v>
      </c>
      <c r="F71" s="7">
        <f>SUM(D71:E71)</f>
        <v>4154</v>
      </c>
      <c r="G71" s="8">
        <v>17</v>
      </c>
      <c r="H71" s="9">
        <v>16</v>
      </c>
      <c r="I71" s="9">
        <v>4</v>
      </c>
      <c r="J71" s="9">
        <v>6</v>
      </c>
      <c r="K71" s="9">
        <v>1</v>
      </c>
      <c r="L71" s="9">
        <v>5</v>
      </c>
      <c r="M71" s="10">
        <v>1</v>
      </c>
      <c r="N71" s="11">
        <v>2</v>
      </c>
    </row>
    <row r="72" spans="1:14" ht="19.8" x14ac:dyDescent="0.4">
      <c r="A72" s="12" t="s">
        <v>74</v>
      </c>
      <c r="B72" s="7">
        <v>12</v>
      </c>
      <c r="C72" s="7">
        <v>825</v>
      </c>
      <c r="D72" s="7">
        <v>1137</v>
      </c>
      <c r="E72" s="7">
        <v>1107</v>
      </c>
      <c r="F72" s="7">
        <f>SUM(D72:E72)</f>
        <v>2244</v>
      </c>
      <c r="G72" s="8">
        <v>4</v>
      </c>
      <c r="H72" s="9">
        <v>3</v>
      </c>
      <c r="I72" s="9">
        <v>1</v>
      </c>
      <c r="J72" s="9">
        <v>2</v>
      </c>
      <c r="K72" s="9">
        <v>0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941</v>
      </c>
      <c r="D73" s="7">
        <v>1026</v>
      </c>
      <c r="E73" s="7">
        <v>1076</v>
      </c>
      <c r="F73" s="7">
        <f>SUM(D73:E73)</f>
        <v>2102</v>
      </c>
      <c r="G73" s="8">
        <v>6</v>
      </c>
      <c r="H73" s="9">
        <v>3</v>
      </c>
      <c r="I73" s="9">
        <v>7</v>
      </c>
      <c r="J73" s="9">
        <v>7</v>
      </c>
      <c r="K73" s="9">
        <v>1</v>
      </c>
      <c r="L73" s="9">
        <v>3</v>
      </c>
      <c r="M73" s="10">
        <v>0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73108</v>
      </c>
      <c r="D74" s="7">
        <f t="shared" si="1"/>
        <v>79982</v>
      </c>
      <c r="E74" s="7">
        <f t="shared" si="1"/>
        <v>87165</v>
      </c>
      <c r="F74" s="7">
        <f t="shared" si="1"/>
        <v>167147</v>
      </c>
      <c r="G74" s="7">
        <f t="shared" si="1"/>
        <v>566</v>
      </c>
      <c r="H74" s="7">
        <f t="shared" si="1"/>
        <v>610</v>
      </c>
      <c r="I74" s="7">
        <f t="shared" si="1"/>
        <v>275</v>
      </c>
      <c r="J74" s="7">
        <f t="shared" si="1"/>
        <v>275</v>
      </c>
      <c r="K74" s="7">
        <f>SUM(K5:K73)</f>
        <v>52</v>
      </c>
      <c r="L74" s="7">
        <f>SUM(L5:L73)</f>
        <v>141</v>
      </c>
      <c r="M74" s="13">
        <f>SUM(M5:M73)</f>
        <v>57</v>
      </c>
      <c r="N74" s="14">
        <f>SUM(N5:N73)</f>
        <v>33</v>
      </c>
    </row>
    <row r="75" spans="1:14" s="18" customFormat="1" ht="26.25" customHeight="1" x14ac:dyDescent="0.3">
      <c r="A75" s="95" t="s">
        <v>77</v>
      </c>
      <c r="B75" s="96"/>
      <c r="C75" s="15">
        <f>C74</f>
        <v>73108</v>
      </c>
      <c r="D75" s="15" t="s">
        <v>78</v>
      </c>
      <c r="E75" s="15" t="s">
        <v>79</v>
      </c>
      <c r="F75" s="15"/>
      <c r="G75" s="15">
        <f>F74</f>
        <v>167147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2521</v>
      </c>
      <c r="F76" s="22">
        <f>MAX(F5:F73)</f>
        <v>5640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28" t="str">
        <f ca="1">INDIRECT(H77,TRUE)</f>
        <v>城西</v>
      </c>
      <c r="D77" s="29" t="s">
        <v>85</v>
      </c>
      <c r="E77" s="30">
        <f>MIN(C5:C73)</f>
        <v>256</v>
      </c>
      <c r="F77" s="31">
        <f>MIN(F5:F73)</f>
        <v>574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731</v>
      </c>
      <c r="D78" s="103" t="s">
        <v>80</v>
      </c>
      <c r="E78" s="32" t="s">
        <v>87</v>
      </c>
      <c r="F78" s="32"/>
      <c r="G78" s="32">
        <v>358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373</v>
      </c>
      <c r="H79" s="37" t="s">
        <v>89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52</v>
      </c>
      <c r="D80" s="15" t="s">
        <v>91</v>
      </c>
      <c r="E80" s="106" t="s">
        <v>111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141</v>
      </c>
      <c r="D81" s="15" t="s">
        <v>91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57</v>
      </c>
      <c r="D82" s="15" t="s">
        <v>94</v>
      </c>
      <c r="E82" s="15" t="s">
        <v>112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33</v>
      </c>
      <c r="D83" s="15" t="s">
        <v>96</v>
      </c>
      <c r="E83" s="15" t="s">
        <v>113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566</v>
      </c>
      <c r="D84" s="50" t="s">
        <v>98</v>
      </c>
      <c r="E84" s="15" t="s">
        <v>99</v>
      </c>
      <c r="F84" s="15"/>
      <c r="G84" s="15">
        <f>H74</f>
        <v>610</v>
      </c>
      <c r="H84" s="50" t="s">
        <v>91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">
        <v>114</v>
      </c>
      <c r="B85" s="93"/>
      <c r="C85" s="51">
        <v>6</v>
      </c>
      <c r="D85" s="52" t="s">
        <v>100</v>
      </c>
      <c r="E85" s="53">
        <v>57</v>
      </c>
      <c r="F85" s="54" t="s">
        <v>115</v>
      </c>
      <c r="G85" s="53">
        <v>76</v>
      </c>
      <c r="H85" s="55"/>
      <c r="I85" s="93" t="s">
        <v>116</v>
      </c>
      <c r="J85" s="93"/>
      <c r="K85" s="53">
        <v>133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N3:N4"/>
    <mergeCell ref="A75:B75"/>
    <mergeCell ref="A76:B76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A86:D86"/>
    <mergeCell ref="I85:J85"/>
    <mergeCell ref="A1:N1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K3:K4"/>
    <mergeCell ref="L3:L4"/>
    <mergeCell ref="M3:M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4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151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364</v>
      </c>
      <c r="D5" s="7">
        <v>345</v>
      </c>
      <c r="E5" s="7">
        <v>407</v>
      </c>
      <c r="F5" s="7">
        <f>SUM(D5:E5)</f>
        <v>752</v>
      </c>
      <c r="G5" s="8">
        <v>9</v>
      </c>
      <c r="H5" s="9">
        <v>7</v>
      </c>
      <c r="I5" s="9">
        <v>0</v>
      </c>
      <c r="J5" s="9">
        <v>1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844</v>
      </c>
      <c r="D6" s="7">
        <v>751</v>
      </c>
      <c r="E6" s="7">
        <v>863</v>
      </c>
      <c r="F6" s="7">
        <f t="shared" ref="F6:F69" si="0">SUM(D6:E6)</f>
        <v>1614</v>
      </c>
      <c r="G6" s="8">
        <v>9</v>
      </c>
      <c r="H6" s="9">
        <v>16</v>
      </c>
      <c r="I6" s="9">
        <v>0</v>
      </c>
      <c r="J6" s="9">
        <v>1</v>
      </c>
      <c r="K6" s="9">
        <v>1</v>
      </c>
      <c r="L6" s="9">
        <v>1</v>
      </c>
      <c r="M6" s="10">
        <v>0</v>
      </c>
      <c r="N6" s="11">
        <v>1</v>
      </c>
      <c r="O6" s="59"/>
    </row>
    <row r="7" spans="1:15" ht="19.8" x14ac:dyDescent="0.4">
      <c r="A7" s="6" t="s">
        <v>9</v>
      </c>
      <c r="B7" s="7">
        <v>13</v>
      </c>
      <c r="C7" s="7">
        <v>576</v>
      </c>
      <c r="D7" s="7">
        <v>611</v>
      </c>
      <c r="E7" s="7">
        <v>648</v>
      </c>
      <c r="F7" s="7">
        <f t="shared" si="0"/>
        <v>1259</v>
      </c>
      <c r="G7" s="8">
        <v>2</v>
      </c>
      <c r="H7" s="9">
        <v>6</v>
      </c>
      <c r="I7" s="9">
        <v>2</v>
      </c>
      <c r="J7" s="9">
        <v>0</v>
      </c>
      <c r="K7" s="9">
        <v>0</v>
      </c>
      <c r="L7" s="9">
        <v>2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814</v>
      </c>
      <c r="D8" s="7">
        <v>825</v>
      </c>
      <c r="E8" s="7">
        <v>907</v>
      </c>
      <c r="F8" s="7">
        <f t="shared" si="0"/>
        <v>1732</v>
      </c>
      <c r="G8" s="8">
        <v>7</v>
      </c>
      <c r="H8" s="9">
        <v>5</v>
      </c>
      <c r="I8" s="9">
        <v>1</v>
      </c>
      <c r="J8" s="9">
        <v>2</v>
      </c>
      <c r="K8" s="9">
        <v>1</v>
      </c>
      <c r="L8" s="9">
        <v>0</v>
      </c>
      <c r="M8" s="10">
        <v>3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735</v>
      </c>
      <c r="D9" s="7">
        <v>701</v>
      </c>
      <c r="E9" s="7">
        <v>832</v>
      </c>
      <c r="F9" s="7">
        <f t="shared" si="0"/>
        <v>1533</v>
      </c>
      <c r="G9" s="8">
        <v>11</v>
      </c>
      <c r="H9" s="9">
        <v>17</v>
      </c>
      <c r="I9" s="9">
        <v>4</v>
      </c>
      <c r="J9" s="9">
        <v>2</v>
      </c>
      <c r="K9" s="9">
        <v>1</v>
      </c>
      <c r="L9" s="9">
        <v>0</v>
      </c>
      <c r="M9" s="10">
        <v>2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713</v>
      </c>
      <c r="D10" s="7">
        <v>723</v>
      </c>
      <c r="E10" s="7">
        <v>772</v>
      </c>
      <c r="F10" s="7">
        <f t="shared" si="0"/>
        <v>1495</v>
      </c>
      <c r="G10" s="8">
        <v>6</v>
      </c>
      <c r="H10" s="9">
        <v>7</v>
      </c>
      <c r="I10" s="9">
        <v>0</v>
      </c>
      <c r="J10" s="9">
        <v>0</v>
      </c>
      <c r="K10" s="9">
        <v>0</v>
      </c>
      <c r="L10" s="9">
        <v>2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824</v>
      </c>
      <c r="D11" s="7">
        <v>823</v>
      </c>
      <c r="E11" s="7">
        <v>932</v>
      </c>
      <c r="F11" s="7">
        <f t="shared" si="0"/>
        <v>1755</v>
      </c>
      <c r="G11" s="8">
        <v>12</v>
      </c>
      <c r="H11" s="9">
        <v>14</v>
      </c>
      <c r="I11" s="9">
        <v>1</v>
      </c>
      <c r="J11" s="9">
        <v>4</v>
      </c>
      <c r="K11" s="9">
        <v>0</v>
      </c>
      <c r="L11" s="9">
        <v>1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251</v>
      </c>
      <c r="D12" s="7">
        <v>264</v>
      </c>
      <c r="E12" s="7">
        <v>295</v>
      </c>
      <c r="F12" s="7">
        <f t="shared" si="0"/>
        <v>559</v>
      </c>
      <c r="G12" s="8">
        <v>2</v>
      </c>
      <c r="H12" s="9">
        <v>3</v>
      </c>
      <c r="I12" s="9">
        <v>0</v>
      </c>
      <c r="J12" s="9">
        <v>1</v>
      </c>
      <c r="K12" s="9">
        <v>0</v>
      </c>
      <c r="L12" s="9">
        <v>2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1048</v>
      </c>
      <c r="D13" s="7">
        <v>987</v>
      </c>
      <c r="E13" s="7">
        <v>1099</v>
      </c>
      <c r="F13" s="7">
        <f t="shared" si="0"/>
        <v>2086</v>
      </c>
      <c r="G13" s="8">
        <v>13</v>
      </c>
      <c r="H13" s="9">
        <v>10</v>
      </c>
      <c r="I13" s="9">
        <v>3</v>
      </c>
      <c r="J13" s="9">
        <v>2</v>
      </c>
      <c r="K13" s="9">
        <v>1</v>
      </c>
      <c r="L13" s="9">
        <v>2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2185</v>
      </c>
      <c r="D14" s="7">
        <v>1909</v>
      </c>
      <c r="E14" s="7">
        <v>2194</v>
      </c>
      <c r="F14" s="7">
        <f t="shared" si="0"/>
        <v>4103</v>
      </c>
      <c r="G14" s="8">
        <v>18</v>
      </c>
      <c r="H14" s="9">
        <v>19</v>
      </c>
      <c r="I14" s="9">
        <v>15</v>
      </c>
      <c r="J14" s="9">
        <v>8</v>
      </c>
      <c r="K14" s="9">
        <v>1</v>
      </c>
      <c r="L14" s="9">
        <v>3</v>
      </c>
      <c r="M14" s="10">
        <v>4</v>
      </c>
      <c r="N14" s="11">
        <v>0</v>
      </c>
    </row>
    <row r="15" spans="1:15" ht="19.8" x14ac:dyDescent="0.4">
      <c r="A15" s="6" t="s">
        <v>17</v>
      </c>
      <c r="B15" s="7">
        <v>10</v>
      </c>
      <c r="C15" s="7">
        <v>443</v>
      </c>
      <c r="D15" s="7">
        <v>492</v>
      </c>
      <c r="E15" s="7">
        <v>500</v>
      </c>
      <c r="F15" s="7">
        <f t="shared" si="0"/>
        <v>992</v>
      </c>
      <c r="G15" s="8">
        <v>4</v>
      </c>
      <c r="H15" s="9">
        <v>4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666</v>
      </c>
      <c r="D16" s="7">
        <v>703</v>
      </c>
      <c r="E16" s="7">
        <v>704</v>
      </c>
      <c r="F16" s="7">
        <f t="shared" si="0"/>
        <v>1407</v>
      </c>
      <c r="G16" s="8">
        <v>4</v>
      </c>
      <c r="H16" s="9">
        <v>10</v>
      </c>
      <c r="I16" s="9">
        <v>2</v>
      </c>
      <c r="J16" s="9">
        <v>0</v>
      </c>
      <c r="K16" s="9">
        <v>0</v>
      </c>
      <c r="L16" s="9">
        <v>0</v>
      </c>
      <c r="M16" s="10">
        <v>1</v>
      </c>
      <c r="N16" s="11">
        <v>1</v>
      </c>
      <c r="O16" s="59"/>
    </row>
    <row r="17" spans="1:14" ht="19.8" x14ac:dyDescent="0.4">
      <c r="A17" s="6" t="s">
        <v>19</v>
      </c>
      <c r="B17" s="7">
        <v>18</v>
      </c>
      <c r="C17" s="7">
        <v>935</v>
      </c>
      <c r="D17" s="7">
        <v>893</v>
      </c>
      <c r="E17" s="7">
        <v>982</v>
      </c>
      <c r="F17" s="7">
        <f t="shared" si="0"/>
        <v>1875</v>
      </c>
      <c r="G17" s="8">
        <v>5</v>
      </c>
      <c r="H17" s="9">
        <v>10</v>
      </c>
      <c r="I17" s="9">
        <v>1</v>
      </c>
      <c r="J17" s="9">
        <v>2</v>
      </c>
      <c r="K17" s="9">
        <v>1</v>
      </c>
      <c r="L17" s="9">
        <v>0</v>
      </c>
      <c r="M17" s="10">
        <v>2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628</v>
      </c>
      <c r="D18" s="7">
        <v>608</v>
      </c>
      <c r="E18" s="7">
        <v>679</v>
      </c>
      <c r="F18" s="7">
        <f t="shared" si="0"/>
        <v>1287</v>
      </c>
      <c r="G18" s="8">
        <v>6</v>
      </c>
      <c r="H18" s="9">
        <v>2</v>
      </c>
      <c r="I18" s="9">
        <v>1</v>
      </c>
      <c r="J18" s="9">
        <v>7</v>
      </c>
      <c r="K18" s="9">
        <v>2</v>
      </c>
      <c r="L18" s="9">
        <v>3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816</v>
      </c>
      <c r="D19" s="7">
        <v>911</v>
      </c>
      <c r="E19" s="7">
        <v>937</v>
      </c>
      <c r="F19" s="7">
        <f t="shared" si="0"/>
        <v>1848</v>
      </c>
      <c r="G19" s="8">
        <v>5</v>
      </c>
      <c r="H19" s="9">
        <v>19</v>
      </c>
      <c r="I19" s="9">
        <v>3</v>
      </c>
      <c r="J19" s="9">
        <v>3</v>
      </c>
      <c r="K19" s="9">
        <v>1</v>
      </c>
      <c r="L19" s="9">
        <v>1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547</v>
      </c>
      <c r="D20" s="7">
        <v>572</v>
      </c>
      <c r="E20" s="7">
        <v>647</v>
      </c>
      <c r="F20" s="7">
        <f t="shared" si="0"/>
        <v>1219</v>
      </c>
      <c r="G20" s="8">
        <v>4</v>
      </c>
      <c r="H20" s="9">
        <v>8</v>
      </c>
      <c r="I20" s="9">
        <v>0</v>
      </c>
      <c r="J20" s="9">
        <v>0</v>
      </c>
      <c r="K20" s="9">
        <v>1</v>
      </c>
      <c r="L20" s="9">
        <v>3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1519</v>
      </c>
      <c r="D21" s="7">
        <v>1482</v>
      </c>
      <c r="E21" s="7">
        <v>1748</v>
      </c>
      <c r="F21" s="7">
        <f t="shared" si="0"/>
        <v>3230</v>
      </c>
      <c r="G21" s="8">
        <v>11</v>
      </c>
      <c r="H21" s="9">
        <v>6</v>
      </c>
      <c r="I21" s="9">
        <v>5</v>
      </c>
      <c r="J21" s="9">
        <v>7</v>
      </c>
      <c r="K21" s="9">
        <v>1</v>
      </c>
      <c r="L21" s="9">
        <v>4</v>
      </c>
      <c r="M21" s="10">
        <v>5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1044</v>
      </c>
      <c r="D22" s="7">
        <v>1083</v>
      </c>
      <c r="E22" s="7">
        <v>1195</v>
      </c>
      <c r="F22" s="7">
        <f t="shared" si="0"/>
        <v>2278</v>
      </c>
      <c r="G22" s="9">
        <v>3</v>
      </c>
      <c r="H22" s="9">
        <v>11</v>
      </c>
      <c r="I22" s="9">
        <v>3</v>
      </c>
      <c r="J22" s="9">
        <v>1</v>
      </c>
      <c r="K22" s="9">
        <v>2</v>
      </c>
      <c r="L22" s="9">
        <v>1</v>
      </c>
      <c r="M22" s="10">
        <v>0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1594</v>
      </c>
      <c r="D23" s="7">
        <v>1589</v>
      </c>
      <c r="E23" s="7">
        <v>1774</v>
      </c>
      <c r="F23" s="7">
        <f t="shared" si="0"/>
        <v>3363</v>
      </c>
      <c r="G23" s="9">
        <v>9</v>
      </c>
      <c r="H23" s="9">
        <v>11</v>
      </c>
      <c r="I23" s="9">
        <v>7</v>
      </c>
      <c r="J23" s="9">
        <v>10</v>
      </c>
      <c r="K23" s="9">
        <v>2</v>
      </c>
      <c r="L23" s="9">
        <v>4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950</v>
      </c>
      <c r="D24" s="7">
        <v>1127</v>
      </c>
      <c r="E24" s="7">
        <v>1124</v>
      </c>
      <c r="F24" s="7">
        <f t="shared" si="0"/>
        <v>2251</v>
      </c>
      <c r="G24" s="9">
        <v>10</v>
      </c>
      <c r="H24" s="9">
        <v>15</v>
      </c>
      <c r="I24" s="9">
        <v>9</v>
      </c>
      <c r="J24" s="9">
        <v>10</v>
      </c>
      <c r="K24" s="9">
        <v>0</v>
      </c>
      <c r="L24" s="9">
        <v>0</v>
      </c>
      <c r="M24" s="10">
        <v>4</v>
      </c>
      <c r="N24" s="11">
        <v>2</v>
      </c>
    </row>
    <row r="25" spans="1:14" ht="19.8" x14ac:dyDescent="0.4">
      <c r="A25" s="6" t="s">
        <v>27</v>
      </c>
      <c r="B25" s="7">
        <v>9</v>
      </c>
      <c r="C25" s="7">
        <v>1735</v>
      </c>
      <c r="D25" s="7">
        <v>1551</v>
      </c>
      <c r="E25" s="7">
        <v>1310</v>
      </c>
      <c r="F25" s="7">
        <f t="shared" si="0"/>
        <v>2861</v>
      </c>
      <c r="G25" s="9">
        <v>11</v>
      </c>
      <c r="H25" s="9">
        <v>18</v>
      </c>
      <c r="I25" s="9">
        <v>15</v>
      </c>
      <c r="J25" s="9">
        <v>6</v>
      </c>
      <c r="K25" s="9">
        <v>3</v>
      </c>
      <c r="L25" s="9">
        <v>6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1818</v>
      </c>
      <c r="D26" s="7">
        <v>1891</v>
      </c>
      <c r="E26" s="7">
        <v>2092</v>
      </c>
      <c r="F26" s="7">
        <f t="shared" si="0"/>
        <v>3983</v>
      </c>
      <c r="G26" s="8">
        <v>9</v>
      </c>
      <c r="H26" s="9">
        <v>25</v>
      </c>
      <c r="I26" s="9">
        <v>9</v>
      </c>
      <c r="J26" s="9">
        <v>8</v>
      </c>
      <c r="K26" s="9">
        <v>5</v>
      </c>
      <c r="L26" s="9">
        <v>6</v>
      </c>
      <c r="M26" s="10">
        <v>0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1154</v>
      </c>
      <c r="D27" s="7">
        <v>1316</v>
      </c>
      <c r="E27" s="7">
        <v>1563</v>
      </c>
      <c r="F27" s="7">
        <f t="shared" si="0"/>
        <v>2879</v>
      </c>
      <c r="G27" s="8">
        <v>4</v>
      </c>
      <c r="H27" s="9">
        <v>15</v>
      </c>
      <c r="I27" s="9">
        <v>12</v>
      </c>
      <c r="J27" s="9">
        <v>10</v>
      </c>
      <c r="K27" s="9">
        <v>2</v>
      </c>
      <c r="L27" s="9">
        <v>0</v>
      </c>
      <c r="M27" s="10">
        <v>1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1159</v>
      </c>
      <c r="D28" s="7">
        <v>1353</v>
      </c>
      <c r="E28" s="7">
        <v>1652</v>
      </c>
      <c r="F28" s="7">
        <f t="shared" si="0"/>
        <v>3005</v>
      </c>
      <c r="G28" s="8">
        <v>4</v>
      </c>
      <c r="H28" s="9">
        <v>11</v>
      </c>
      <c r="I28" s="9">
        <v>6</v>
      </c>
      <c r="J28" s="9">
        <v>9</v>
      </c>
      <c r="K28" s="9">
        <v>2</v>
      </c>
      <c r="L28" s="9">
        <v>1</v>
      </c>
      <c r="M28" s="10">
        <v>2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792</v>
      </c>
      <c r="D29" s="7">
        <v>857</v>
      </c>
      <c r="E29" s="7">
        <v>1029</v>
      </c>
      <c r="F29" s="7">
        <f t="shared" si="0"/>
        <v>1886</v>
      </c>
      <c r="G29" s="8">
        <v>12</v>
      </c>
      <c r="H29" s="9">
        <v>10</v>
      </c>
      <c r="I29" s="9">
        <v>4</v>
      </c>
      <c r="J29" s="9">
        <v>6</v>
      </c>
      <c r="K29" s="9">
        <v>0</v>
      </c>
      <c r="L29" s="9">
        <v>1</v>
      </c>
      <c r="M29" s="10">
        <v>1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318</v>
      </c>
      <c r="D30" s="7">
        <v>375</v>
      </c>
      <c r="E30" s="7">
        <v>363</v>
      </c>
      <c r="F30" s="7">
        <f t="shared" si="0"/>
        <v>738</v>
      </c>
      <c r="G30" s="8">
        <v>5</v>
      </c>
      <c r="H30" s="9">
        <v>7</v>
      </c>
      <c r="I30" s="9">
        <v>0</v>
      </c>
      <c r="J30" s="9">
        <v>4</v>
      </c>
      <c r="K30" s="9">
        <v>0</v>
      </c>
      <c r="L30" s="9">
        <v>0</v>
      </c>
      <c r="M30" s="10">
        <v>0</v>
      </c>
      <c r="N30" s="11">
        <v>1</v>
      </c>
    </row>
    <row r="31" spans="1:14" ht="19.8" x14ac:dyDescent="0.4">
      <c r="A31" s="6" t="s">
        <v>33</v>
      </c>
      <c r="B31" s="7">
        <v>18</v>
      </c>
      <c r="C31" s="7">
        <v>627</v>
      </c>
      <c r="D31" s="7">
        <v>689</v>
      </c>
      <c r="E31" s="7">
        <v>698</v>
      </c>
      <c r="F31" s="7">
        <f t="shared" si="0"/>
        <v>1387</v>
      </c>
      <c r="G31" s="8">
        <v>1</v>
      </c>
      <c r="H31" s="9">
        <v>4</v>
      </c>
      <c r="I31" s="9">
        <v>6</v>
      </c>
      <c r="J31" s="9">
        <v>3</v>
      </c>
      <c r="K31" s="9">
        <v>2</v>
      </c>
      <c r="L31" s="9">
        <v>2</v>
      </c>
      <c r="M31" s="10">
        <v>0</v>
      </c>
      <c r="N31" s="11">
        <v>2</v>
      </c>
    </row>
    <row r="32" spans="1:14" ht="19.8" x14ac:dyDescent="0.4">
      <c r="A32" s="12" t="s">
        <v>34</v>
      </c>
      <c r="B32" s="7">
        <v>25</v>
      </c>
      <c r="C32" s="7">
        <v>1220</v>
      </c>
      <c r="D32" s="7">
        <v>1375</v>
      </c>
      <c r="E32" s="7">
        <v>1524</v>
      </c>
      <c r="F32" s="7">
        <f t="shared" si="0"/>
        <v>2899</v>
      </c>
      <c r="G32" s="8">
        <v>8</v>
      </c>
      <c r="H32" s="9">
        <v>16</v>
      </c>
      <c r="I32" s="9">
        <v>0</v>
      </c>
      <c r="J32" s="9">
        <v>0</v>
      </c>
      <c r="K32" s="9">
        <v>0</v>
      </c>
      <c r="L32" s="9">
        <v>2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740</v>
      </c>
      <c r="D33" s="7">
        <v>772</v>
      </c>
      <c r="E33" s="7">
        <v>878</v>
      </c>
      <c r="F33" s="7">
        <f t="shared" si="0"/>
        <v>1650</v>
      </c>
      <c r="G33" s="8">
        <v>3</v>
      </c>
      <c r="H33" s="9">
        <v>7</v>
      </c>
      <c r="I33" s="9">
        <v>1</v>
      </c>
      <c r="J33" s="9">
        <v>4</v>
      </c>
      <c r="K33" s="9">
        <v>0</v>
      </c>
      <c r="L33" s="9">
        <v>3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1354</v>
      </c>
      <c r="D34" s="7">
        <v>1430</v>
      </c>
      <c r="E34" s="7">
        <v>1508</v>
      </c>
      <c r="F34" s="7">
        <f t="shared" si="0"/>
        <v>2938</v>
      </c>
      <c r="G34" s="8">
        <v>2</v>
      </c>
      <c r="H34" s="9">
        <v>16</v>
      </c>
      <c r="I34" s="9">
        <v>2</v>
      </c>
      <c r="J34" s="9">
        <v>4</v>
      </c>
      <c r="K34" s="9">
        <v>0</v>
      </c>
      <c r="L34" s="9">
        <v>0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1000</v>
      </c>
      <c r="D35" s="7">
        <v>1129</v>
      </c>
      <c r="E35" s="7">
        <v>1316</v>
      </c>
      <c r="F35" s="7">
        <f t="shared" si="0"/>
        <v>2445</v>
      </c>
      <c r="G35" s="8">
        <v>15</v>
      </c>
      <c r="H35" s="9">
        <v>12</v>
      </c>
      <c r="I35" s="9">
        <v>14</v>
      </c>
      <c r="J35" s="9">
        <v>4</v>
      </c>
      <c r="K35" s="9">
        <v>0</v>
      </c>
      <c r="L35" s="9">
        <v>0</v>
      </c>
      <c r="M35" s="10">
        <v>0</v>
      </c>
      <c r="N35" s="11">
        <v>2</v>
      </c>
    </row>
    <row r="36" spans="1:14" ht="19.8" x14ac:dyDescent="0.4">
      <c r="A36" s="12" t="s">
        <v>38</v>
      </c>
      <c r="B36" s="7">
        <v>24</v>
      </c>
      <c r="C36" s="7">
        <v>1528</v>
      </c>
      <c r="D36" s="7">
        <v>1633</v>
      </c>
      <c r="E36" s="7">
        <v>1978</v>
      </c>
      <c r="F36" s="7">
        <f t="shared" si="0"/>
        <v>3611</v>
      </c>
      <c r="G36" s="8">
        <v>7</v>
      </c>
      <c r="H36" s="9">
        <v>12</v>
      </c>
      <c r="I36" s="9">
        <v>9</v>
      </c>
      <c r="J36" s="9">
        <v>7</v>
      </c>
      <c r="K36" s="9">
        <v>2</v>
      </c>
      <c r="L36" s="9">
        <v>3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1446</v>
      </c>
      <c r="D37" s="7">
        <v>1642</v>
      </c>
      <c r="E37" s="7">
        <v>2009</v>
      </c>
      <c r="F37" s="7">
        <f t="shared" si="0"/>
        <v>3651</v>
      </c>
      <c r="G37" s="8">
        <v>6</v>
      </c>
      <c r="H37" s="9">
        <v>16</v>
      </c>
      <c r="I37" s="9">
        <v>11</v>
      </c>
      <c r="J37" s="9">
        <v>20</v>
      </c>
      <c r="K37" s="9">
        <v>4</v>
      </c>
      <c r="L37" s="9">
        <v>0</v>
      </c>
      <c r="M37" s="10">
        <v>2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840</v>
      </c>
      <c r="D38" s="7">
        <v>892</v>
      </c>
      <c r="E38" s="7">
        <v>1015</v>
      </c>
      <c r="F38" s="7">
        <f t="shared" si="0"/>
        <v>1907</v>
      </c>
      <c r="G38" s="8">
        <v>15</v>
      </c>
      <c r="H38" s="9">
        <v>8</v>
      </c>
      <c r="I38" s="9">
        <v>5</v>
      </c>
      <c r="J38" s="9">
        <v>13</v>
      </c>
      <c r="K38" s="9">
        <v>1</v>
      </c>
      <c r="L38" s="9">
        <v>1</v>
      </c>
      <c r="M38" s="10">
        <v>2</v>
      </c>
      <c r="N38" s="11">
        <v>1</v>
      </c>
    </row>
    <row r="39" spans="1:14" ht="19.8" x14ac:dyDescent="0.4">
      <c r="A39" s="6" t="s">
        <v>41</v>
      </c>
      <c r="B39" s="7">
        <v>14</v>
      </c>
      <c r="C39" s="7">
        <v>1215</v>
      </c>
      <c r="D39" s="7">
        <v>1484</v>
      </c>
      <c r="E39" s="7">
        <v>1719</v>
      </c>
      <c r="F39" s="7">
        <f t="shared" si="0"/>
        <v>3203</v>
      </c>
      <c r="G39" s="8">
        <v>13</v>
      </c>
      <c r="H39" s="9">
        <v>18</v>
      </c>
      <c r="I39" s="9">
        <v>12</v>
      </c>
      <c r="J39" s="9">
        <v>10</v>
      </c>
      <c r="K39" s="9">
        <v>0</v>
      </c>
      <c r="L39" s="9">
        <v>2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1091</v>
      </c>
      <c r="D40" s="7">
        <v>1271</v>
      </c>
      <c r="E40" s="7">
        <v>1386</v>
      </c>
      <c r="F40" s="7">
        <f t="shared" si="0"/>
        <v>2657</v>
      </c>
      <c r="G40" s="8">
        <v>6</v>
      </c>
      <c r="H40" s="9">
        <v>13</v>
      </c>
      <c r="I40" s="9">
        <v>2</v>
      </c>
      <c r="J40" s="9">
        <v>9</v>
      </c>
      <c r="K40" s="9">
        <v>4</v>
      </c>
      <c r="L40" s="9">
        <v>0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1314</v>
      </c>
      <c r="D41" s="7">
        <v>1371</v>
      </c>
      <c r="E41" s="7">
        <v>1575</v>
      </c>
      <c r="F41" s="7">
        <f t="shared" si="0"/>
        <v>2946</v>
      </c>
      <c r="G41" s="8">
        <v>24</v>
      </c>
      <c r="H41" s="9">
        <v>15</v>
      </c>
      <c r="I41" s="9">
        <v>13</v>
      </c>
      <c r="J41" s="9">
        <v>2</v>
      </c>
      <c r="K41" s="9">
        <v>0</v>
      </c>
      <c r="L41" s="9">
        <v>4</v>
      </c>
      <c r="M41" s="10">
        <v>1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724</v>
      </c>
      <c r="D42" s="7">
        <v>836</v>
      </c>
      <c r="E42" s="7">
        <v>935</v>
      </c>
      <c r="F42" s="7">
        <f t="shared" si="0"/>
        <v>1771</v>
      </c>
      <c r="G42" s="8">
        <v>8</v>
      </c>
      <c r="H42" s="9">
        <v>1</v>
      </c>
      <c r="I42" s="9">
        <v>5</v>
      </c>
      <c r="J42" s="9">
        <v>6</v>
      </c>
      <c r="K42" s="9">
        <v>0</v>
      </c>
      <c r="L42" s="9">
        <v>1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629</v>
      </c>
      <c r="D43" s="7">
        <v>770</v>
      </c>
      <c r="E43" s="7">
        <v>735</v>
      </c>
      <c r="F43" s="7">
        <f t="shared" si="0"/>
        <v>1505</v>
      </c>
      <c r="G43" s="8">
        <v>4</v>
      </c>
      <c r="H43" s="9">
        <v>13</v>
      </c>
      <c r="I43" s="9">
        <v>1</v>
      </c>
      <c r="J43" s="9">
        <v>0</v>
      </c>
      <c r="K43" s="9">
        <v>1</v>
      </c>
      <c r="L43" s="9">
        <v>1</v>
      </c>
      <c r="M43" s="10">
        <v>2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769</v>
      </c>
      <c r="D44" s="7">
        <v>905</v>
      </c>
      <c r="E44" s="7">
        <v>843</v>
      </c>
      <c r="F44" s="7">
        <f t="shared" si="0"/>
        <v>1748</v>
      </c>
      <c r="G44" s="8">
        <v>3</v>
      </c>
      <c r="H44" s="9">
        <v>2</v>
      </c>
      <c r="I44" s="9">
        <v>4</v>
      </c>
      <c r="J44" s="9">
        <v>4</v>
      </c>
      <c r="K44" s="9">
        <v>0</v>
      </c>
      <c r="L44" s="9">
        <v>3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1087</v>
      </c>
      <c r="D45" s="7">
        <v>1091</v>
      </c>
      <c r="E45" s="7">
        <v>1220</v>
      </c>
      <c r="F45" s="7">
        <f t="shared" si="0"/>
        <v>2311</v>
      </c>
      <c r="G45" s="8">
        <v>9</v>
      </c>
      <c r="H45" s="9">
        <v>6</v>
      </c>
      <c r="I45" s="9">
        <v>3</v>
      </c>
      <c r="J45" s="9">
        <v>2</v>
      </c>
      <c r="K45" s="9">
        <v>1</v>
      </c>
      <c r="L45" s="9">
        <v>0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1852</v>
      </c>
      <c r="D46" s="7">
        <v>1982</v>
      </c>
      <c r="E46" s="7">
        <v>2096</v>
      </c>
      <c r="F46" s="7">
        <f t="shared" si="0"/>
        <v>4078</v>
      </c>
      <c r="G46" s="8">
        <v>10</v>
      </c>
      <c r="H46" s="9">
        <v>16</v>
      </c>
      <c r="I46" s="9">
        <v>4</v>
      </c>
      <c r="J46" s="9">
        <v>8</v>
      </c>
      <c r="K46" s="9">
        <v>3</v>
      </c>
      <c r="L46" s="9">
        <v>1</v>
      </c>
      <c r="M46" s="10">
        <v>0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894</v>
      </c>
      <c r="D47" s="7">
        <v>866</v>
      </c>
      <c r="E47" s="7">
        <v>1009</v>
      </c>
      <c r="F47" s="7">
        <f t="shared" si="0"/>
        <v>1875</v>
      </c>
      <c r="G47" s="8">
        <v>1</v>
      </c>
      <c r="H47" s="9">
        <v>8</v>
      </c>
      <c r="I47" s="9">
        <v>8</v>
      </c>
      <c r="J47" s="9">
        <v>7</v>
      </c>
      <c r="K47" s="9">
        <v>1</v>
      </c>
      <c r="L47" s="9">
        <v>2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854</v>
      </c>
      <c r="D48" s="7">
        <v>973</v>
      </c>
      <c r="E48" s="7">
        <v>1063</v>
      </c>
      <c r="F48" s="7">
        <f t="shared" si="0"/>
        <v>2036</v>
      </c>
      <c r="G48" s="8">
        <v>9</v>
      </c>
      <c r="H48" s="9">
        <v>4</v>
      </c>
      <c r="I48" s="9">
        <v>3</v>
      </c>
      <c r="J48" s="9">
        <v>0</v>
      </c>
      <c r="K48" s="9">
        <v>1</v>
      </c>
      <c r="L48" s="9">
        <v>2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1791</v>
      </c>
      <c r="D49" s="7">
        <v>2029</v>
      </c>
      <c r="E49" s="7">
        <v>2213</v>
      </c>
      <c r="F49" s="7">
        <f t="shared" si="0"/>
        <v>4242</v>
      </c>
      <c r="G49" s="8">
        <v>6</v>
      </c>
      <c r="H49" s="9">
        <v>27</v>
      </c>
      <c r="I49" s="9">
        <v>0</v>
      </c>
      <c r="J49" s="9">
        <v>8</v>
      </c>
      <c r="K49" s="9">
        <v>2</v>
      </c>
      <c r="L49" s="9">
        <v>2</v>
      </c>
      <c r="M49" s="10">
        <v>2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867</v>
      </c>
      <c r="D50" s="7">
        <v>935</v>
      </c>
      <c r="E50" s="7">
        <v>1079</v>
      </c>
      <c r="F50" s="7">
        <f t="shared" si="0"/>
        <v>2014</v>
      </c>
      <c r="G50" s="8">
        <v>9</v>
      </c>
      <c r="H50" s="9">
        <v>5</v>
      </c>
      <c r="I50" s="9">
        <v>0</v>
      </c>
      <c r="J50" s="9">
        <v>3</v>
      </c>
      <c r="K50" s="9">
        <v>2</v>
      </c>
      <c r="L50" s="9">
        <v>2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750</v>
      </c>
      <c r="D51" s="7">
        <v>785</v>
      </c>
      <c r="E51" s="7">
        <v>843</v>
      </c>
      <c r="F51" s="7">
        <f t="shared" si="0"/>
        <v>1628</v>
      </c>
      <c r="G51" s="8">
        <v>5</v>
      </c>
      <c r="H51" s="9">
        <v>4</v>
      </c>
      <c r="I51" s="9">
        <v>1</v>
      </c>
      <c r="J51" s="9">
        <v>3</v>
      </c>
      <c r="K51" s="9">
        <v>0</v>
      </c>
      <c r="L51" s="9">
        <v>0</v>
      </c>
      <c r="M51" s="10">
        <v>2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648</v>
      </c>
      <c r="D52" s="7">
        <v>713</v>
      </c>
      <c r="E52" s="7">
        <v>812</v>
      </c>
      <c r="F52" s="7">
        <f t="shared" si="0"/>
        <v>1525</v>
      </c>
      <c r="G52" s="8">
        <v>4</v>
      </c>
      <c r="H52" s="9">
        <v>5</v>
      </c>
      <c r="I52" s="9">
        <v>2</v>
      </c>
      <c r="J52" s="9">
        <v>1</v>
      </c>
      <c r="K52" s="9">
        <v>3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1162</v>
      </c>
      <c r="D53" s="7">
        <v>1336</v>
      </c>
      <c r="E53" s="7">
        <v>1372</v>
      </c>
      <c r="F53" s="7">
        <f t="shared" si="0"/>
        <v>2708</v>
      </c>
      <c r="G53" s="8">
        <v>32</v>
      </c>
      <c r="H53" s="9">
        <v>10</v>
      </c>
      <c r="I53" s="9">
        <v>10</v>
      </c>
      <c r="J53" s="9">
        <v>9</v>
      </c>
      <c r="K53" s="9">
        <v>0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542</v>
      </c>
      <c r="D54" s="7">
        <v>655</v>
      </c>
      <c r="E54" s="7">
        <v>644</v>
      </c>
      <c r="F54" s="7">
        <f t="shared" si="0"/>
        <v>1299</v>
      </c>
      <c r="G54" s="8">
        <v>5</v>
      </c>
      <c r="H54" s="9">
        <v>4</v>
      </c>
      <c r="I54" s="9">
        <v>0</v>
      </c>
      <c r="J54" s="9">
        <v>1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475</v>
      </c>
      <c r="D55" s="7">
        <v>543</v>
      </c>
      <c r="E55" s="7">
        <v>575</v>
      </c>
      <c r="F55" s="7">
        <f t="shared" si="0"/>
        <v>1118</v>
      </c>
      <c r="G55" s="8">
        <v>4</v>
      </c>
      <c r="H55" s="9">
        <v>4</v>
      </c>
      <c r="I55" s="9">
        <v>4</v>
      </c>
      <c r="J55" s="9">
        <v>4</v>
      </c>
      <c r="K55" s="9">
        <v>1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848</v>
      </c>
      <c r="D56" s="7">
        <v>1011</v>
      </c>
      <c r="E56" s="7">
        <v>980</v>
      </c>
      <c r="F56" s="7">
        <f t="shared" si="0"/>
        <v>1991</v>
      </c>
      <c r="G56" s="8">
        <v>3</v>
      </c>
      <c r="H56" s="9">
        <v>15</v>
      </c>
      <c r="I56" s="9">
        <v>2</v>
      </c>
      <c r="J56" s="9">
        <v>0</v>
      </c>
      <c r="K56" s="9">
        <v>0</v>
      </c>
      <c r="L56" s="9">
        <v>1</v>
      </c>
      <c r="M56" s="10">
        <v>2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911</v>
      </c>
      <c r="D57" s="7">
        <v>1084</v>
      </c>
      <c r="E57" s="7">
        <v>1100</v>
      </c>
      <c r="F57" s="7">
        <f t="shared" si="0"/>
        <v>2184</v>
      </c>
      <c r="G57" s="8">
        <v>5</v>
      </c>
      <c r="H57" s="9">
        <v>5</v>
      </c>
      <c r="I57" s="9">
        <v>3</v>
      </c>
      <c r="J57" s="9">
        <v>0</v>
      </c>
      <c r="K57" s="9">
        <v>1</v>
      </c>
      <c r="L57" s="9">
        <v>0</v>
      </c>
      <c r="M57" s="10">
        <v>2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1197</v>
      </c>
      <c r="D58" s="7">
        <v>1410</v>
      </c>
      <c r="E58" s="7">
        <v>1409</v>
      </c>
      <c r="F58" s="7">
        <f t="shared" si="0"/>
        <v>2819</v>
      </c>
      <c r="G58" s="8">
        <v>7</v>
      </c>
      <c r="H58" s="9">
        <v>10</v>
      </c>
      <c r="I58" s="9">
        <v>1</v>
      </c>
      <c r="J58" s="9">
        <v>0</v>
      </c>
      <c r="K58" s="9">
        <v>3</v>
      </c>
      <c r="L58" s="9">
        <v>1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1165</v>
      </c>
      <c r="D59" s="7">
        <v>1439</v>
      </c>
      <c r="E59" s="7">
        <v>1412</v>
      </c>
      <c r="F59" s="7">
        <f t="shared" si="0"/>
        <v>2851</v>
      </c>
      <c r="G59" s="8">
        <v>7</v>
      </c>
      <c r="H59" s="9">
        <v>14</v>
      </c>
      <c r="I59" s="9">
        <v>4</v>
      </c>
      <c r="J59" s="9">
        <v>3</v>
      </c>
      <c r="K59" s="9">
        <v>1</v>
      </c>
      <c r="L59" s="9">
        <v>3</v>
      </c>
      <c r="M59" s="10">
        <v>1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1165</v>
      </c>
      <c r="D60" s="7">
        <v>1335</v>
      </c>
      <c r="E60" s="7">
        <v>1466</v>
      </c>
      <c r="F60" s="7">
        <f t="shared" si="0"/>
        <v>2801</v>
      </c>
      <c r="G60" s="8">
        <v>5</v>
      </c>
      <c r="H60" s="9">
        <v>16</v>
      </c>
      <c r="I60" s="9">
        <v>1</v>
      </c>
      <c r="J60" s="9">
        <v>1</v>
      </c>
      <c r="K60" s="9">
        <v>1</v>
      </c>
      <c r="L60" s="9">
        <v>2</v>
      </c>
      <c r="M60" s="10">
        <v>3</v>
      </c>
      <c r="N60" s="11">
        <v>2</v>
      </c>
    </row>
    <row r="61" spans="1:14" ht="19.8" x14ac:dyDescent="0.4">
      <c r="A61" s="6" t="s">
        <v>63</v>
      </c>
      <c r="B61" s="7">
        <v>16</v>
      </c>
      <c r="C61" s="7">
        <v>836</v>
      </c>
      <c r="D61" s="7">
        <v>917</v>
      </c>
      <c r="E61" s="7">
        <v>964</v>
      </c>
      <c r="F61" s="7">
        <f t="shared" si="0"/>
        <v>1881</v>
      </c>
      <c r="G61" s="8">
        <v>1</v>
      </c>
      <c r="H61" s="9">
        <v>11</v>
      </c>
      <c r="I61" s="9">
        <v>3</v>
      </c>
      <c r="J61" s="9">
        <v>7</v>
      </c>
      <c r="K61" s="9">
        <v>0</v>
      </c>
      <c r="L61" s="9">
        <v>1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1040</v>
      </c>
      <c r="D62" s="7">
        <v>1125</v>
      </c>
      <c r="E62" s="7">
        <v>1140</v>
      </c>
      <c r="F62" s="7">
        <f t="shared" si="0"/>
        <v>2265</v>
      </c>
      <c r="G62" s="8">
        <v>3</v>
      </c>
      <c r="H62" s="9">
        <v>7</v>
      </c>
      <c r="I62" s="9">
        <v>8</v>
      </c>
      <c r="J62" s="9">
        <v>7</v>
      </c>
      <c r="K62" s="9">
        <v>1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1264</v>
      </c>
      <c r="D63" s="7">
        <v>1217</v>
      </c>
      <c r="E63" s="7">
        <v>1360</v>
      </c>
      <c r="F63" s="7">
        <f t="shared" si="0"/>
        <v>2577</v>
      </c>
      <c r="G63" s="8">
        <v>19</v>
      </c>
      <c r="H63" s="9">
        <v>22</v>
      </c>
      <c r="I63" s="9">
        <v>7</v>
      </c>
      <c r="J63" s="9">
        <v>6</v>
      </c>
      <c r="K63" s="9">
        <v>6</v>
      </c>
      <c r="L63" s="9">
        <v>1</v>
      </c>
      <c r="M63" s="10">
        <v>1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1378</v>
      </c>
      <c r="D64" s="7">
        <v>1385</v>
      </c>
      <c r="E64" s="7">
        <v>1536</v>
      </c>
      <c r="F64" s="7">
        <f t="shared" si="0"/>
        <v>2921</v>
      </c>
      <c r="G64" s="8">
        <v>8</v>
      </c>
      <c r="H64" s="9">
        <v>14</v>
      </c>
      <c r="I64" s="9">
        <v>7</v>
      </c>
      <c r="J64" s="9">
        <v>1</v>
      </c>
      <c r="K64" s="9">
        <v>2</v>
      </c>
      <c r="L64" s="9">
        <v>1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2504</v>
      </c>
      <c r="D65" s="7">
        <v>2547</v>
      </c>
      <c r="E65" s="7">
        <v>2970</v>
      </c>
      <c r="F65" s="7">
        <f t="shared" si="0"/>
        <v>5517</v>
      </c>
      <c r="G65" s="8">
        <v>15</v>
      </c>
      <c r="H65" s="9">
        <v>27</v>
      </c>
      <c r="I65" s="9">
        <v>10</v>
      </c>
      <c r="J65" s="9">
        <v>12</v>
      </c>
      <c r="K65" s="9">
        <v>5</v>
      </c>
      <c r="L65" s="9">
        <v>2</v>
      </c>
      <c r="M65" s="10">
        <v>4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1760</v>
      </c>
      <c r="D66" s="7">
        <v>1872</v>
      </c>
      <c r="E66" s="7">
        <v>1997</v>
      </c>
      <c r="F66" s="7">
        <f t="shared" si="0"/>
        <v>3869</v>
      </c>
      <c r="G66" s="8">
        <v>9</v>
      </c>
      <c r="H66" s="9">
        <v>20</v>
      </c>
      <c r="I66" s="9">
        <v>2</v>
      </c>
      <c r="J66" s="9">
        <v>1</v>
      </c>
      <c r="K66" s="9">
        <v>2</v>
      </c>
      <c r="L66" s="9">
        <v>4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1696</v>
      </c>
      <c r="D67" s="7">
        <v>1824</v>
      </c>
      <c r="E67" s="7">
        <v>1977</v>
      </c>
      <c r="F67" s="7">
        <f t="shared" si="0"/>
        <v>3801</v>
      </c>
      <c r="G67" s="8">
        <v>15</v>
      </c>
      <c r="H67" s="9">
        <v>20</v>
      </c>
      <c r="I67" s="9">
        <v>2</v>
      </c>
      <c r="J67" s="9">
        <v>1</v>
      </c>
      <c r="K67" s="9">
        <v>1</v>
      </c>
      <c r="L67" s="9">
        <v>5</v>
      </c>
      <c r="M67" s="10">
        <v>1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1919</v>
      </c>
      <c r="D68" s="7">
        <v>2100</v>
      </c>
      <c r="E68" s="7">
        <v>2421</v>
      </c>
      <c r="F68" s="7">
        <f t="shared" si="0"/>
        <v>4521</v>
      </c>
      <c r="G68" s="8">
        <v>12</v>
      </c>
      <c r="H68" s="9">
        <v>29</v>
      </c>
      <c r="I68" s="9">
        <v>5</v>
      </c>
      <c r="J68" s="9">
        <v>6</v>
      </c>
      <c r="K68" s="9">
        <v>2</v>
      </c>
      <c r="L68" s="9">
        <v>0</v>
      </c>
      <c r="M68" s="10">
        <v>1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1083</v>
      </c>
      <c r="D69" s="7">
        <v>1398</v>
      </c>
      <c r="E69" s="7">
        <v>1317</v>
      </c>
      <c r="F69" s="7">
        <f t="shared" si="0"/>
        <v>2715</v>
      </c>
      <c r="G69" s="8">
        <v>8</v>
      </c>
      <c r="H69" s="9">
        <v>18</v>
      </c>
      <c r="I69" s="9">
        <v>1</v>
      </c>
      <c r="J69" s="9">
        <v>3</v>
      </c>
      <c r="K69" s="9">
        <v>1</v>
      </c>
      <c r="L69" s="9">
        <v>0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1155</v>
      </c>
      <c r="D70" s="7">
        <v>1288</v>
      </c>
      <c r="E70" s="7">
        <v>1402</v>
      </c>
      <c r="F70" s="7">
        <f>SUM(D70:E70)</f>
        <v>2690</v>
      </c>
      <c r="G70" s="8">
        <v>5</v>
      </c>
      <c r="H70" s="9">
        <v>14</v>
      </c>
      <c r="I70" s="9">
        <v>0</v>
      </c>
      <c r="J70" s="9">
        <v>0</v>
      </c>
      <c r="K70" s="9">
        <v>0</v>
      </c>
      <c r="L70" s="9">
        <v>3</v>
      </c>
      <c r="M70" s="10">
        <v>0</v>
      </c>
      <c r="N70" s="11">
        <v>1</v>
      </c>
    </row>
    <row r="71" spans="1:14" ht="19.8" x14ac:dyDescent="0.4">
      <c r="A71" s="6" t="s">
        <v>73</v>
      </c>
      <c r="B71" s="7">
        <v>23</v>
      </c>
      <c r="C71" s="7">
        <v>1618</v>
      </c>
      <c r="D71" s="7">
        <v>1917</v>
      </c>
      <c r="E71" s="7">
        <v>2138</v>
      </c>
      <c r="F71" s="7">
        <f>SUM(D71:E71)</f>
        <v>4055</v>
      </c>
      <c r="G71" s="8">
        <v>13</v>
      </c>
      <c r="H71" s="9">
        <v>17</v>
      </c>
      <c r="I71" s="9">
        <v>4</v>
      </c>
      <c r="J71" s="9">
        <v>2</v>
      </c>
      <c r="K71" s="9">
        <v>1</v>
      </c>
      <c r="L71" s="9">
        <v>1</v>
      </c>
      <c r="M71" s="10">
        <v>0</v>
      </c>
      <c r="N71" s="11">
        <v>1</v>
      </c>
    </row>
    <row r="72" spans="1:14" ht="19.8" x14ac:dyDescent="0.4">
      <c r="A72" s="12" t="s">
        <v>74</v>
      </c>
      <c r="B72" s="7">
        <v>12</v>
      </c>
      <c r="C72" s="7">
        <v>828</v>
      </c>
      <c r="D72" s="7">
        <v>1099</v>
      </c>
      <c r="E72" s="7">
        <v>1082</v>
      </c>
      <c r="F72" s="7">
        <f>SUM(D72:E72)</f>
        <v>2181</v>
      </c>
      <c r="G72" s="8">
        <v>9</v>
      </c>
      <c r="H72" s="9">
        <v>14</v>
      </c>
      <c r="I72" s="9">
        <v>0</v>
      </c>
      <c r="J72" s="9">
        <v>0</v>
      </c>
      <c r="K72" s="9">
        <v>1</v>
      </c>
      <c r="L72" s="9">
        <v>4</v>
      </c>
      <c r="M72" s="10">
        <v>3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939</v>
      </c>
      <c r="D73" s="7">
        <v>1006</v>
      </c>
      <c r="E73" s="7">
        <v>1047</v>
      </c>
      <c r="F73" s="7">
        <f>SUM(D73:E73)</f>
        <v>2053</v>
      </c>
      <c r="G73" s="8">
        <v>1</v>
      </c>
      <c r="H73" s="9">
        <v>3</v>
      </c>
      <c r="I73" s="9">
        <v>4</v>
      </c>
      <c r="J73" s="9">
        <v>1</v>
      </c>
      <c r="K73" s="9">
        <v>0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73197</v>
      </c>
      <c r="D74" s="7">
        <f>SUM(D5:D73)</f>
        <v>78823</v>
      </c>
      <c r="E74" s="7">
        <f t="shared" ref="E74:J74" si="1">SUM(E5:E73)</f>
        <v>86011</v>
      </c>
      <c r="F74" s="7">
        <f t="shared" si="1"/>
        <v>164834</v>
      </c>
      <c r="G74" s="7">
        <f t="shared" si="1"/>
        <v>549</v>
      </c>
      <c r="H74" s="7">
        <f t="shared" si="1"/>
        <v>808</v>
      </c>
      <c r="I74" s="7">
        <f t="shared" si="1"/>
        <v>287</v>
      </c>
      <c r="J74" s="7">
        <f t="shared" si="1"/>
        <v>287</v>
      </c>
      <c r="K74" s="7">
        <f>SUM(K5:K73)</f>
        <v>84</v>
      </c>
      <c r="L74" s="7">
        <f>SUM(L5:L73)</f>
        <v>113</v>
      </c>
      <c r="M74" s="13">
        <f>SUM(M5:M73)</f>
        <v>71</v>
      </c>
      <c r="N74" s="14">
        <f>SUM(N5:N73)</f>
        <v>21</v>
      </c>
    </row>
    <row r="75" spans="1:14" s="18" customFormat="1" ht="26.25" customHeight="1" x14ac:dyDescent="0.3">
      <c r="A75" s="95" t="s">
        <v>77</v>
      </c>
      <c r="B75" s="96"/>
      <c r="C75" s="15">
        <f>C74</f>
        <v>73197</v>
      </c>
      <c r="D75" s="15" t="s">
        <v>78</v>
      </c>
      <c r="E75" s="15" t="s">
        <v>79</v>
      </c>
      <c r="F75" s="15"/>
      <c r="G75" s="15">
        <f>F74</f>
        <v>164834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2504</v>
      </c>
      <c r="F76" s="22">
        <f>MAX(F5:F73)</f>
        <v>5517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8" t="str">
        <f ca="1">INDIRECT(H77,TRUE)</f>
        <v>城西</v>
      </c>
      <c r="D77" s="89" t="s">
        <v>83</v>
      </c>
      <c r="E77" s="30">
        <f>MIN(C5:C73)</f>
        <v>251</v>
      </c>
      <c r="F77" s="31">
        <f>MIN(F5:F73)</f>
        <v>559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749</v>
      </c>
      <c r="D78" s="103" t="s">
        <v>80</v>
      </c>
      <c r="E78" s="32" t="s">
        <v>87</v>
      </c>
      <c r="F78" s="32"/>
      <c r="G78" s="32">
        <v>376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373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84</v>
      </c>
      <c r="D80" s="15" t="s">
        <v>80</v>
      </c>
      <c r="E80" s="106" t="s">
        <v>152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113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71</v>
      </c>
      <c r="D82" s="15" t="s">
        <v>94</v>
      </c>
      <c r="E82" s="15" t="s">
        <v>153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21</v>
      </c>
      <c r="D83" s="15" t="s">
        <v>94</v>
      </c>
      <c r="E83" s="15" t="s">
        <v>154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549</v>
      </c>
      <c r="D84" s="50" t="s">
        <v>80</v>
      </c>
      <c r="E84" s="15" t="s">
        <v>99</v>
      </c>
      <c r="F84" s="15"/>
      <c r="G84" s="15">
        <f>H74</f>
        <v>808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>本月戶數減少</v>
      </c>
      <c r="B85" s="93"/>
      <c r="C85" s="51">
        <f>C74-'11010'!C74</f>
        <v>-40</v>
      </c>
      <c r="D85" s="87" t="str">
        <f>IF(E85&gt;0,"男增加","男減少")</f>
        <v>男減少</v>
      </c>
      <c r="E85" s="53">
        <f>D74-'11010'!D74</f>
        <v>-116</v>
      </c>
      <c r="F85" s="54" t="str">
        <f>IF(G85&gt;0,"女增加","女減少")</f>
        <v>女減少</v>
      </c>
      <c r="G85" s="53">
        <f>E74-'11010'!E74</f>
        <v>-172</v>
      </c>
      <c r="H85" s="55"/>
      <c r="I85" s="93" t="str">
        <f>IF(K85&gt;0,"總人口數增加","總人口數減少")</f>
        <v>總人口數減少</v>
      </c>
      <c r="J85" s="93"/>
      <c r="K85" s="53">
        <f>F74-'11010'!F74</f>
        <v>-288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4" activePane="bottomLeft" state="frozen"/>
      <selection pane="bottomLeft" activeCell="E81" sqref="E81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147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364</v>
      </c>
      <c r="D5" s="7">
        <v>347</v>
      </c>
      <c r="E5" s="7">
        <v>405</v>
      </c>
      <c r="F5" s="7">
        <f>SUM(D5:E5)</f>
        <v>752</v>
      </c>
      <c r="G5" s="8">
        <v>3</v>
      </c>
      <c r="H5" s="9">
        <v>7</v>
      </c>
      <c r="I5" s="9">
        <v>3</v>
      </c>
      <c r="J5" s="9">
        <v>6</v>
      </c>
      <c r="K5" s="9">
        <v>0</v>
      </c>
      <c r="L5" s="9">
        <v>2</v>
      </c>
      <c r="M5" s="10">
        <v>1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845</v>
      </c>
      <c r="D6" s="7">
        <v>754</v>
      </c>
      <c r="E6" s="7">
        <v>868</v>
      </c>
      <c r="F6" s="7">
        <f t="shared" ref="F6:F69" si="0">SUM(D6:E6)</f>
        <v>1622</v>
      </c>
      <c r="G6" s="8">
        <v>4</v>
      </c>
      <c r="H6" s="9">
        <v>8</v>
      </c>
      <c r="I6" s="9">
        <v>1</v>
      </c>
      <c r="J6" s="9">
        <v>1</v>
      </c>
      <c r="K6" s="9">
        <v>0</v>
      </c>
      <c r="L6" s="9">
        <v>2</v>
      </c>
      <c r="M6" s="10">
        <v>0</v>
      </c>
      <c r="N6" s="11">
        <v>0</v>
      </c>
      <c r="O6" s="59"/>
    </row>
    <row r="7" spans="1:15" ht="19.8" x14ac:dyDescent="0.4">
      <c r="A7" s="6" t="s">
        <v>9</v>
      </c>
      <c r="B7" s="7">
        <v>13</v>
      </c>
      <c r="C7" s="7">
        <v>576</v>
      </c>
      <c r="D7" s="7">
        <v>613</v>
      </c>
      <c r="E7" s="7">
        <v>650</v>
      </c>
      <c r="F7" s="7">
        <f t="shared" si="0"/>
        <v>1263</v>
      </c>
      <c r="G7" s="8">
        <v>2</v>
      </c>
      <c r="H7" s="9">
        <v>2</v>
      </c>
      <c r="I7" s="9">
        <v>1</v>
      </c>
      <c r="J7" s="9">
        <v>0</v>
      </c>
      <c r="K7" s="9">
        <v>1</v>
      </c>
      <c r="L7" s="9">
        <v>4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811</v>
      </c>
      <c r="D8" s="7">
        <v>823</v>
      </c>
      <c r="E8" s="7">
        <v>907</v>
      </c>
      <c r="F8" s="7">
        <f t="shared" si="0"/>
        <v>1730</v>
      </c>
      <c r="G8" s="8">
        <v>4</v>
      </c>
      <c r="H8" s="9">
        <v>3</v>
      </c>
      <c r="I8" s="9">
        <v>4</v>
      </c>
      <c r="J8" s="9">
        <v>3</v>
      </c>
      <c r="K8" s="9">
        <v>1</v>
      </c>
      <c r="L8" s="9">
        <v>3</v>
      </c>
      <c r="M8" s="10">
        <v>1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730</v>
      </c>
      <c r="D9" s="7">
        <v>701</v>
      </c>
      <c r="E9" s="7">
        <v>835</v>
      </c>
      <c r="F9" s="7">
        <f t="shared" si="0"/>
        <v>1536</v>
      </c>
      <c r="G9" s="8">
        <v>5</v>
      </c>
      <c r="H9" s="9">
        <v>6</v>
      </c>
      <c r="I9" s="9">
        <v>2</v>
      </c>
      <c r="J9" s="9">
        <v>2</v>
      </c>
      <c r="K9" s="9">
        <v>0</v>
      </c>
      <c r="L9" s="9">
        <v>2</v>
      </c>
      <c r="M9" s="10">
        <v>0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712</v>
      </c>
      <c r="D10" s="7">
        <v>727</v>
      </c>
      <c r="E10" s="7">
        <v>771</v>
      </c>
      <c r="F10" s="7">
        <f t="shared" si="0"/>
        <v>1498</v>
      </c>
      <c r="G10" s="8">
        <v>4</v>
      </c>
      <c r="H10" s="9">
        <v>4</v>
      </c>
      <c r="I10" s="9">
        <v>1</v>
      </c>
      <c r="J10" s="9">
        <v>1</v>
      </c>
      <c r="K10" s="9">
        <v>0</v>
      </c>
      <c r="L10" s="9">
        <v>2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824</v>
      </c>
      <c r="D11" s="7">
        <v>825</v>
      </c>
      <c r="E11" s="7">
        <v>936</v>
      </c>
      <c r="F11" s="7">
        <f t="shared" si="0"/>
        <v>1761</v>
      </c>
      <c r="G11" s="8">
        <v>3</v>
      </c>
      <c r="H11" s="9">
        <v>9</v>
      </c>
      <c r="I11" s="9">
        <v>2</v>
      </c>
      <c r="J11" s="9">
        <v>3</v>
      </c>
      <c r="K11" s="9">
        <v>1</v>
      </c>
      <c r="L11" s="9">
        <v>2</v>
      </c>
      <c r="M11" s="10">
        <v>2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252</v>
      </c>
      <c r="D12" s="7">
        <v>264</v>
      </c>
      <c r="E12" s="7">
        <v>299</v>
      </c>
      <c r="F12" s="7">
        <f t="shared" si="0"/>
        <v>563</v>
      </c>
      <c r="G12" s="8">
        <v>1</v>
      </c>
      <c r="H12" s="9">
        <v>3</v>
      </c>
      <c r="I12" s="9">
        <v>0</v>
      </c>
      <c r="J12" s="9">
        <v>0</v>
      </c>
      <c r="K12" s="9">
        <v>0</v>
      </c>
      <c r="L12" s="9">
        <v>1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1046</v>
      </c>
      <c r="D13" s="7">
        <v>988</v>
      </c>
      <c r="E13" s="7">
        <v>1095</v>
      </c>
      <c r="F13" s="7">
        <f t="shared" si="0"/>
        <v>2083</v>
      </c>
      <c r="G13" s="8">
        <v>7</v>
      </c>
      <c r="H13" s="9">
        <v>12</v>
      </c>
      <c r="I13" s="9">
        <v>7</v>
      </c>
      <c r="J13" s="9">
        <v>7</v>
      </c>
      <c r="K13" s="9">
        <v>0</v>
      </c>
      <c r="L13" s="9">
        <v>5</v>
      </c>
      <c r="M13" s="10">
        <v>1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2180</v>
      </c>
      <c r="D14" s="7">
        <v>1906</v>
      </c>
      <c r="E14" s="7">
        <v>2193</v>
      </c>
      <c r="F14" s="7">
        <f t="shared" si="0"/>
        <v>4099</v>
      </c>
      <c r="G14" s="8">
        <v>23</v>
      </c>
      <c r="H14" s="9">
        <v>25</v>
      </c>
      <c r="I14" s="9">
        <v>5</v>
      </c>
      <c r="J14" s="9">
        <v>1</v>
      </c>
      <c r="K14" s="9">
        <v>0</v>
      </c>
      <c r="L14" s="9">
        <v>5</v>
      </c>
      <c r="M14" s="10">
        <v>3</v>
      </c>
      <c r="N14" s="11">
        <v>2</v>
      </c>
    </row>
    <row r="15" spans="1:15" ht="19.8" x14ac:dyDescent="0.4">
      <c r="A15" s="6" t="s">
        <v>17</v>
      </c>
      <c r="B15" s="7">
        <v>10</v>
      </c>
      <c r="C15" s="7">
        <v>443</v>
      </c>
      <c r="D15" s="7">
        <v>492</v>
      </c>
      <c r="E15" s="7">
        <v>500</v>
      </c>
      <c r="F15" s="7">
        <f t="shared" si="0"/>
        <v>992</v>
      </c>
      <c r="G15" s="8">
        <v>1</v>
      </c>
      <c r="H15" s="9">
        <v>2</v>
      </c>
      <c r="I15" s="9">
        <v>0</v>
      </c>
      <c r="J15" s="9">
        <v>3</v>
      </c>
      <c r="K15" s="9">
        <v>0</v>
      </c>
      <c r="L15" s="9">
        <v>2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666</v>
      </c>
      <c r="D16" s="7">
        <v>704</v>
      </c>
      <c r="E16" s="7">
        <v>707</v>
      </c>
      <c r="F16" s="7">
        <f t="shared" si="0"/>
        <v>1411</v>
      </c>
      <c r="G16" s="8">
        <v>5</v>
      </c>
      <c r="H16" s="9">
        <v>3</v>
      </c>
      <c r="I16" s="9">
        <v>1</v>
      </c>
      <c r="J16" s="9">
        <v>2</v>
      </c>
      <c r="K16" s="9">
        <v>0</v>
      </c>
      <c r="L16" s="9">
        <v>0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938</v>
      </c>
      <c r="D17" s="7">
        <v>896</v>
      </c>
      <c r="E17" s="7">
        <v>984</v>
      </c>
      <c r="F17" s="7">
        <f t="shared" si="0"/>
        <v>1880</v>
      </c>
      <c r="G17" s="8">
        <v>4</v>
      </c>
      <c r="H17" s="9">
        <v>11</v>
      </c>
      <c r="I17" s="9">
        <v>0</v>
      </c>
      <c r="J17" s="9">
        <v>1</v>
      </c>
      <c r="K17" s="9">
        <v>1</v>
      </c>
      <c r="L17" s="9">
        <v>0</v>
      </c>
      <c r="M17" s="10">
        <v>4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630</v>
      </c>
      <c r="D18" s="7">
        <v>613</v>
      </c>
      <c r="E18" s="7">
        <v>677</v>
      </c>
      <c r="F18" s="7">
        <f t="shared" si="0"/>
        <v>1290</v>
      </c>
      <c r="G18" s="8">
        <v>5</v>
      </c>
      <c r="H18" s="9">
        <v>10</v>
      </c>
      <c r="I18" s="9">
        <v>4</v>
      </c>
      <c r="J18" s="9">
        <v>0</v>
      </c>
      <c r="K18" s="9">
        <v>0</v>
      </c>
      <c r="L18" s="9">
        <v>0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819</v>
      </c>
      <c r="D19" s="7">
        <v>916</v>
      </c>
      <c r="E19" s="7">
        <v>946</v>
      </c>
      <c r="F19" s="7">
        <f t="shared" si="0"/>
        <v>1862</v>
      </c>
      <c r="G19" s="8">
        <v>3</v>
      </c>
      <c r="H19" s="9">
        <v>10</v>
      </c>
      <c r="I19" s="9">
        <v>7</v>
      </c>
      <c r="J19" s="9">
        <v>3</v>
      </c>
      <c r="K19" s="9">
        <v>1</v>
      </c>
      <c r="L19" s="9">
        <v>1</v>
      </c>
      <c r="M19" s="10">
        <v>2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547</v>
      </c>
      <c r="D20" s="7">
        <v>577</v>
      </c>
      <c r="E20" s="7">
        <v>648</v>
      </c>
      <c r="F20" s="7">
        <f t="shared" si="0"/>
        <v>1225</v>
      </c>
      <c r="G20" s="8">
        <v>9</v>
      </c>
      <c r="H20" s="9">
        <v>9</v>
      </c>
      <c r="I20" s="9">
        <v>1</v>
      </c>
      <c r="J20" s="9">
        <v>1</v>
      </c>
      <c r="K20" s="9">
        <v>0</v>
      </c>
      <c r="L20" s="9">
        <v>3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1517</v>
      </c>
      <c r="D21" s="7">
        <v>1488</v>
      </c>
      <c r="E21" s="7">
        <v>1742</v>
      </c>
      <c r="F21" s="7">
        <f t="shared" si="0"/>
        <v>3230</v>
      </c>
      <c r="G21" s="8">
        <v>7</v>
      </c>
      <c r="H21" s="9">
        <v>18</v>
      </c>
      <c r="I21" s="9">
        <v>1</v>
      </c>
      <c r="J21" s="9">
        <v>4</v>
      </c>
      <c r="K21" s="9">
        <v>0</v>
      </c>
      <c r="L21" s="9">
        <v>3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1047</v>
      </c>
      <c r="D22" s="7">
        <v>1081</v>
      </c>
      <c r="E22" s="7">
        <v>1202</v>
      </c>
      <c r="F22" s="7">
        <f t="shared" si="0"/>
        <v>2283</v>
      </c>
      <c r="G22" s="9">
        <v>4</v>
      </c>
      <c r="H22" s="9">
        <v>19</v>
      </c>
      <c r="I22" s="9">
        <v>10</v>
      </c>
      <c r="J22" s="9">
        <v>7</v>
      </c>
      <c r="K22" s="9">
        <v>2</v>
      </c>
      <c r="L22" s="9">
        <v>0</v>
      </c>
      <c r="M22" s="10">
        <v>5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1597</v>
      </c>
      <c r="D23" s="7">
        <v>1592</v>
      </c>
      <c r="E23" s="7">
        <v>1778</v>
      </c>
      <c r="F23" s="7">
        <f t="shared" si="0"/>
        <v>3370</v>
      </c>
      <c r="G23" s="9">
        <v>9</v>
      </c>
      <c r="H23" s="9">
        <v>13</v>
      </c>
      <c r="I23" s="9">
        <v>7</v>
      </c>
      <c r="J23" s="9">
        <v>8</v>
      </c>
      <c r="K23" s="9">
        <v>2</v>
      </c>
      <c r="L23" s="9">
        <v>0</v>
      </c>
      <c r="M23" s="10">
        <v>0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950</v>
      </c>
      <c r="D24" s="7">
        <v>1133</v>
      </c>
      <c r="E24" s="7">
        <v>1124</v>
      </c>
      <c r="F24" s="7">
        <f t="shared" si="0"/>
        <v>2257</v>
      </c>
      <c r="G24" s="9">
        <v>5</v>
      </c>
      <c r="H24" s="9">
        <v>17</v>
      </c>
      <c r="I24" s="9">
        <v>0</v>
      </c>
      <c r="J24" s="9">
        <v>3</v>
      </c>
      <c r="K24" s="9">
        <v>0</v>
      </c>
      <c r="L24" s="9">
        <v>1</v>
      </c>
      <c r="M24" s="10">
        <v>1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1741</v>
      </c>
      <c r="D25" s="7">
        <v>1550</v>
      </c>
      <c r="E25" s="7">
        <v>1312</v>
      </c>
      <c r="F25" s="7">
        <f t="shared" si="0"/>
        <v>2862</v>
      </c>
      <c r="G25" s="9">
        <v>13</v>
      </c>
      <c r="H25" s="9">
        <v>25</v>
      </c>
      <c r="I25" s="9">
        <v>8</v>
      </c>
      <c r="J25" s="9">
        <v>7</v>
      </c>
      <c r="K25" s="9">
        <v>7</v>
      </c>
      <c r="L25" s="9">
        <v>2</v>
      </c>
      <c r="M25" s="10">
        <v>3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1822</v>
      </c>
      <c r="D26" s="7">
        <v>1898</v>
      </c>
      <c r="E26" s="7">
        <v>2101</v>
      </c>
      <c r="F26" s="7">
        <f t="shared" si="0"/>
        <v>3999</v>
      </c>
      <c r="G26" s="8">
        <v>8</v>
      </c>
      <c r="H26" s="9">
        <v>15</v>
      </c>
      <c r="I26" s="9">
        <v>13</v>
      </c>
      <c r="J26" s="9">
        <v>15</v>
      </c>
      <c r="K26" s="9">
        <v>4</v>
      </c>
      <c r="L26" s="9">
        <v>0</v>
      </c>
      <c r="M26" s="10">
        <v>1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1158</v>
      </c>
      <c r="D27" s="7">
        <v>1318</v>
      </c>
      <c r="E27" s="7">
        <v>1568</v>
      </c>
      <c r="F27" s="7">
        <f t="shared" si="0"/>
        <v>2886</v>
      </c>
      <c r="G27" s="8">
        <v>18</v>
      </c>
      <c r="H27" s="9">
        <v>8</v>
      </c>
      <c r="I27" s="9">
        <v>9</v>
      </c>
      <c r="J27" s="9">
        <v>2</v>
      </c>
      <c r="K27" s="9">
        <v>0</v>
      </c>
      <c r="L27" s="9">
        <v>0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1162</v>
      </c>
      <c r="D28" s="7">
        <v>1352</v>
      </c>
      <c r="E28" s="7">
        <v>1662</v>
      </c>
      <c r="F28" s="7">
        <f t="shared" si="0"/>
        <v>3014</v>
      </c>
      <c r="G28" s="8">
        <v>6</v>
      </c>
      <c r="H28" s="9">
        <v>10</v>
      </c>
      <c r="I28" s="9">
        <v>2</v>
      </c>
      <c r="J28" s="9">
        <v>5</v>
      </c>
      <c r="K28" s="9">
        <v>0</v>
      </c>
      <c r="L28" s="9">
        <v>2</v>
      </c>
      <c r="M28" s="10">
        <v>2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789</v>
      </c>
      <c r="D29" s="7">
        <v>858</v>
      </c>
      <c r="E29" s="7">
        <v>1029</v>
      </c>
      <c r="F29" s="7">
        <f t="shared" si="0"/>
        <v>1887</v>
      </c>
      <c r="G29" s="8">
        <v>4</v>
      </c>
      <c r="H29" s="9">
        <v>12</v>
      </c>
      <c r="I29" s="9">
        <v>0</v>
      </c>
      <c r="J29" s="9">
        <v>0</v>
      </c>
      <c r="K29" s="9">
        <v>3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321</v>
      </c>
      <c r="D30" s="7">
        <v>375</v>
      </c>
      <c r="E30" s="7">
        <v>369</v>
      </c>
      <c r="F30" s="7">
        <f t="shared" si="0"/>
        <v>744</v>
      </c>
      <c r="G30" s="8">
        <v>7</v>
      </c>
      <c r="H30" s="9">
        <v>6</v>
      </c>
      <c r="I30" s="9">
        <v>1</v>
      </c>
      <c r="J30" s="9">
        <v>1</v>
      </c>
      <c r="K30" s="9">
        <v>0</v>
      </c>
      <c r="L30" s="9">
        <v>2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627</v>
      </c>
      <c r="D31" s="7">
        <v>689</v>
      </c>
      <c r="E31" s="7">
        <v>698</v>
      </c>
      <c r="F31" s="7">
        <f t="shared" si="0"/>
        <v>1387</v>
      </c>
      <c r="G31" s="8">
        <v>1</v>
      </c>
      <c r="H31" s="9">
        <v>4</v>
      </c>
      <c r="I31" s="9">
        <v>1</v>
      </c>
      <c r="J31" s="9">
        <v>0</v>
      </c>
      <c r="K31" s="9">
        <v>2</v>
      </c>
      <c r="L31" s="9">
        <v>3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1222</v>
      </c>
      <c r="D32" s="7">
        <v>1380</v>
      </c>
      <c r="E32" s="7">
        <v>1529</v>
      </c>
      <c r="F32" s="7">
        <f t="shared" si="0"/>
        <v>2909</v>
      </c>
      <c r="G32" s="8">
        <v>6</v>
      </c>
      <c r="H32" s="9">
        <v>18</v>
      </c>
      <c r="I32" s="9">
        <v>1</v>
      </c>
      <c r="J32" s="9">
        <v>5</v>
      </c>
      <c r="K32" s="9">
        <v>3</v>
      </c>
      <c r="L32" s="9">
        <v>2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742</v>
      </c>
      <c r="D33" s="7">
        <v>774</v>
      </c>
      <c r="E33" s="7">
        <v>886</v>
      </c>
      <c r="F33" s="7">
        <f t="shared" si="0"/>
        <v>1660</v>
      </c>
      <c r="G33" s="8">
        <v>5</v>
      </c>
      <c r="H33" s="9">
        <v>3</v>
      </c>
      <c r="I33" s="9">
        <v>3</v>
      </c>
      <c r="J33" s="9">
        <v>1</v>
      </c>
      <c r="K33" s="9">
        <v>2</v>
      </c>
      <c r="L33" s="9">
        <v>2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1357</v>
      </c>
      <c r="D34" s="7">
        <v>1433</v>
      </c>
      <c r="E34" s="7">
        <v>1521</v>
      </c>
      <c r="F34" s="7">
        <f t="shared" si="0"/>
        <v>2954</v>
      </c>
      <c r="G34" s="8">
        <v>7</v>
      </c>
      <c r="H34" s="9">
        <v>8</v>
      </c>
      <c r="I34" s="9">
        <v>5</v>
      </c>
      <c r="J34" s="9">
        <v>2</v>
      </c>
      <c r="K34" s="9">
        <v>5</v>
      </c>
      <c r="L34" s="9">
        <v>3</v>
      </c>
      <c r="M34" s="10">
        <v>0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996</v>
      </c>
      <c r="D35" s="7">
        <v>1117</v>
      </c>
      <c r="E35" s="7">
        <v>1315</v>
      </c>
      <c r="F35" s="7">
        <f t="shared" si="0"/>
        <v>2432</v>
      </c>
      <c r="G35" s="8">
        <v>7</v>
      </c>
      <c r="H35" s="9">
        <v>15</v>
      </c>
      <c r="I35" s="9">
        <v>5</v>
      </c>
      <c r="J35" s="9">
        <v>6</v>
      </c>
      <c r="K35" s="9">
        <v>1</v>
      </c>
      <c r="L35" s="9">
        <v>0</v>
      </c>
      <c r="M35" s="10">
        <v>1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1531</v>
      </c>
      <c r="D36" s="7">
        <v>1634</v>
      </c>
      <c r="E36" s="7">
        <v>1981</v>
      </c>
      <c r="F36" s="7">
        <f t="shared" si="0"/>
        <v>3615</v>
      </c>
      <c r="G36" s="8">
        <v>13</v>
      </c>
      <c r="H36" s="9">
        <v>13</v>
      </c>
      <c r="I36" s="9">
        <v>7</v>
      </c>
      <c r="J36" s="9">
        <v>14</v>
      </c>
      <c r="K36" s="9">
        <v>3</v>
      </c>
      <c r="L36" s="9">
        <v>1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1449</v>
      </c>
      <c r="D37" s="7">
        <v>1651</v>
      </c>
      <c r="E37" s="7">
        <v>2015</v>
      </c>
      <c r="F37" s="7">
        <f t="shared" si="0"/>
        <v>3666</v>
      </c>
      <c r="G37" s="8">
        <v>13</v>
      </c>
      <c r="H37" s="9">
        <v>31</v>
      </c>
      <c r="I37" s="9">
        <v>6</v>
      </c>
      <c r="J37" s="9">
        <v>13</v>
      </c>
      <c r="K37" s="9">
        <v>0</v>
      </c>
      <c r="L37" s="9">
        <v>3</v>
      </c>
      <c r="M37" s="10">
        <v>1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843</v>
      </c>
      <c r="D38" s="7">
        <v>894</v>
      </c>
      <c r="E38" s="7">
        <v>1014</v>
      </c>
      <c r="F38" s="7">
        <f t="shared" si="0"/>
        <v>1908</v>
      </c>
      <c r="G38" s="8">
        <v>13</v>
      </c>
      <c r="H38" s="9">
        <v>11</v>
      </c>
      <c r="I38" s="9">
        <v>3</v>
      </c>
      <c r="J38" s="9">
        <v>3</v>
      </c>
      <c r="K38" s="9">
        <v>0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1215</v>
      </c>
      <c r="D39" s="7">
        <v>1487</v>
      </c>
      <c r="E39" s="7">
        <v>1721</v>
      </c>
      <c r="F39" s="7">
        <f t="shared" si="0"/>
        <v>3208</v>
      </c>
      <c r="G39" s="8">
        <v>22</v>
      </c>
      <c r="H39" s="9">
        <v>22</v>
      </c>
      <c r="I39" s="9">
        <v>20</v>
      </c>
      <c r="J39" s="9">
        <v>11</v>
      </c>
      <c r="K39" s="9">
        <v>3</v>
      </c>
      <c r="L39" s="9">
        <v>2</v>
      </c>
      <c r="M39" s="10">
        <v>0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1093</v>
      </c>
      <c r="D40" s="7">
        <v>1277</v>
      </c>
      <c r="E40" s="7">
        <v>1390</v>
      </c>
      <c r="F40" s="7">
        <f t="shared" si="0"/>
        <v>2667</v>
      </c>
      <c r="G40" s="8">
        <v>5</v>
      </c>
      <c r="H40" s="9">
        <v>8</v>
      </c>
      <c r="I40" s="9">
        <v>6</v>
      </c>
      <c r="J40" s="9">
        <v>6</v>
      </c>
      <c r="K40" s="9">
        <v>1</v>
      </c>
      <c r="L40" s="9">
        <v>2</v>
      </c>
      <c r="M40" s="10">
        <v>1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1306</v>
      </c>
      <c r="D41" s="7">
        <v>1363</v>
      </c>
      <c r="E41" s="7">
        <v>1567</v>
      </c>
      <c r="F41" s="7">
        <f t="shared" si="0"/>
        <v>2930</v>
      </c>
      <c r="G41" s="8">
        <v>23</v>
      </c>
      <c r="H41" s="9">
        <v>13</v>
      </c>
      <c r="I41" s="9">
        <v>18</v>
      </c>
      <c r="J41" s="9">
        <v>8</v>
      </c>
      <c r="K41" s="9">
        <v>0</v>
      </c>
      <c r="L41" s="9">
        <v>1</v>
      </c>
      <c r="M41" s="10">
        <v>0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723</v>
      </c>
      <c r="D42" s="7">
        <v>833</v>
      </c>
      <c r="E42" s="7">
        <v>933</v>
      </c>
      <c r="F42" s="7">
        <f t="shared" si="0"/>
        <v>1766</v>
      </c>
      <c r="G42" s="8">
        <v>4</v>
      </c>
      <c r="H42" s="9">
        <v>6</v>
      </c>
      <c r="I42" s="9">
        <v>1</v>
      </c>
      <c r="J42" s="9">
        <v>2</v>
      </c>
      <c r="K42" s="9">
        <v>0</v>
      </c>
      <c r="L42" s="9">
        <v>1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628</v>
      </c>
      <c r="D43" s="7">
        <v>775</v>
      </c>
      <c r="E43" s="7">
        <v>738</v>
      </c>
      <c r="F43" s="7">
        <f t="shared" si="0"/>
        <v>1513</v>
      </c>
      <c r="G43" s="8">
        <v>2</v>
      </c>
      <c r="H43" s="9">
        <v>1</v>
      </c>
      <c r="I43" s="9">
        <v>0</v>
      </c>
      <c r="J43" s="9">
        <v>1</v>
      </c>
      <c r="K43" s="9">
        <v>0</v>
      </c>
      <c r="L43" s="9">
        <v>0</v>
      </c>
      <c r="M43" s="10">
        <v>1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769</v>
      </c>
      <c r="D44" s="7">
        <v>904</v>
      </c>
      <c r="E44" s="7">
        <v>846</v>
      </c>
      <c r="F44" s="7">
        <f t="shared" si="0"/>
        <v>1750</v>
      </c>
      <c r="G44" s="8">
        <v>4</v>
      </c>
      <c r="H44" s="9">
        <v>2</v>
      </c>
      <c r="I44" s="9">
        <v>3</v>
      </c>
      <c r="J44" s="9">
        <v>8</v>
      </c>
      <c r="K44" s="9">
        <v>0</v>
      </c>
      <c r="L44" s="9">
        <v>3</v>
      </c>
      <c r="M44" s="10">
        <v>1</v>
      </c>
      <c r="N44" s="11">
        <v>1</v>
      </c>
    </row>
    <row r="45" spans="1:14" ht="19.8" x14ac:dyDescent="0.4">
      <c r="A45" s="6" t="s">
        <v>47</v>
      </c>
      <c r="B45" s="7">
        <v>16</v>
      </c>
      <c r="C45" s="7">
        <v>1083</v>
      </c>
      <c r="D45" s="7">
        <v>1090</v>
      </c>
      <c r="E45" s="7">
        <v>1216</v>
      </c>
      <c r="F45" s="7">
        <f t="shared" si="0"/>
        <v>2306</v>
      </c>
      <c r="G45" s="8">
        <v>6</v>
      </c>
      <c r="H45" s="9">
        <v>7</v>
      </c>
      <c r="I45" s="9">
        <v>4</v>
      </c>
      <c r="J45" s="9">
        <v>2</v>
      </c>
      <c r="K45" s="9">
        <v>1</v>
      </c>
      <c r="L45" s="9">
        <v>2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1858</v>
      </c>
      <c r="D46" s="7">
        <v>1984</v>
      </c>
      <c r="E46" s="7">
        <v>2102</v>
      </c>
      <c r="F46" s="7">
        <f t="shared" si="0"/>
        <v>4086</v>
      </c>
      <c r="G46" s="8">
        <v>20</v>
      </c>
      <c r="H46" s="9">
        <v>31</v>
      </c>
      <c r="I46" s="9">
        <v>12</v>
      </c>
      <c r="J46" s="9">
        <v>13</v>
      </c>
      <c r="K46" s="9">
        <v>1</v>
      </c>
      <c r="L46" s="9">
        <v>7</v>
      </c>
      <c r="M46" s="10">
        <v>1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897</v>
      </c>
      <c r="D47" s="7">
        <v>868</v>
      </c>
      <c r="E47" s="7">
        <v>1014</v>
      </c>
      <c r="F47" s="7">
        <f t="shared" si="0"/>
        <v>1882</v>
      </c>
      <c r="G47" s="8">
        <v>2</v>
      </c>
      <c r="H47" s="9">
        <v>4</v>
      </c>
      <c r="I47" s="9">
        <v>3</v>
      </c>
      <c r="J47" s="9">
        <v>5</v>
      </c>
      <c r="K47" s="9">
        <v>1</v>
      </c>
      <c r="L47" s="9">
        <v>0</v>
      </c>
      <c r="M47" s="10">
        <v>2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852</v>
      </c>
      <c r="D48" s="7">
        <v>972</v>
      </c>
      <c r="E48" s="7">
        <v>1057</v>
      </c>
      <c r="F48" s="7">
        <f t="shared" si="0"/>
        <v>2029</v>
      </c>
      <c r="G48" s="8">
        <v>14</v>
      </c>
      <c r="H48" s="9">
        <v>5</v>
      </c>
      <c r="I48" s="9">
        <v>1</v>
      </c>
      <c r="J48" s="9">
        <v>3</v>
      </c>
      <c r="K48" s="9">
        <v>0</v>
      </c>
      <c r="L48" s="9">
        <v>0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1797</v>
      </c>
      <c r="D49" s="7">
        <v>2041</v>
      </c>
      <c r="E49" s="7">
        <v>2230</v>
      </c>
      <c r="F49" s="7">
        <f t="shared" si="0"/>
        <v>4271</v>
      </c>
      <c r="G49" s="8">
        <v>14</v>
      </c>
      <c r="H49" s="9">
        <v>23</v>
      </c>
      <c r="I49" s="9">
        <v>4</v>
      </c>
      <c r="J49" s="9">
        <v>1</v>
      </c>
      <c r="K49" s="9">
        <v>3</v>
      </c>
      <c r="L49" s="9">
        <v>3</v>
      </c>
      <c r="M49" s="10">
        <v>4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866</v>
      </c>
      <c r="D50" s="7">
        <v>934</v>
      </c>
      <c r="E50" s="7">
        <v>1079</v>
      </c>
      <c r="F50" s="7">
        <f t="shared" si="0"/>
        <v>2013</v>
      </c>
      <c r="G50" s="8">
        <v>7</v>
      </c>
      <c r="H50" s="9">
        <v>9</v>
      </c>
      <c r="I50" s="9">
        <v>0</v>
      </c>
      <c r="J50" s="9">
        <v>2</v>
      </c>
      <c r="K50" s="9">
        <v>2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749</v>
      </c>
      <c r="D51" s="7">
        <v>786</v>
      </c>
      <c r="E51" s="7">
        <v>843</v>
      </c>
      <c r="F51" s="7">
        <f t="shared" si="0"/>
        <v>1629</v>
      </c>
      <c r="G51" s="8">
        <v>3</v>
      </c>
      <c r="H51" s="9">
        <v>8</v>
      </c>
      <c r="I51" s="9">
        <v>1</v>
      </c>
      <c r="J51" s="9">
        <v>2</v>
      </c>
      <c r="K51" s="9">
        <v>0</v>
      </c>
      <c r="L51" s="9">
        <v>2</v>
      </c>
      <c r="M51" s="10">
        <v>3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713</v>
      </c>
      <c r="E52" s="7">
        <v>810</v>
      </c>
      <c r="F52" s="7">
        <f t="shared" si="0"/>
        <v>1523</v>
      </c>
      <c r="G52" s="8">
        <v>5</v>
      </c>
      <c r="H52" s="9">
        <v>8</v>
      </c>
      <c r="I52" s="9">
        <v>0</v>
      </c>
      <c r="J52" s="9">
        <v>4</v>
      </c>
      <c r="K52" s="9">
        <v>0</v>
      </c>
      <c r="L52" s="9">
        <v>2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1140</v>
      </c>
      <c r="D53" s="7">
        <v>1328</v>
      </c>
      <c r="E53" s="7">
        <v>1359</v>
      </c>
      <c r="F53" s="7">
        <f t="shared" si="0"/>
        <v>2687</v>
      </c>
      <c r="G53" s="8">
        <v>6</v>
      </c>
      <c r="H53" s="9">
        <v>14</v>
      </c>
      <c r="I53" s="9">
        <v>1</v>
      </c>
      <c r="J53" s="9">
        <v>1</v>
      </c>
      <c r="K53" s="9">
        <v>0</v>
      </c>
      <c r="L53" s="9">
        <v>2</v>
      </c>
      <c r="M53" s="10">
        <v>3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655</v>
      </c>
      <c r="E54" s="7">
        <v>644</v>
      </c>
      <c r="F54" s="7">
        <f t="shared" si="0"/>
        <v>1299</v>
      </c>
      <c r="G54" s="8">
        <v>7</v>
      </c>
      <c r="H54" s="9">
        <v>2</v>
      </c>
      <c r="I54" s="9">
        <v>2</v>
      </c>
      <c r="J54" s="9">
        <v>2</v>
      </c>
      <c r="K54" s="9">
        <v>0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474</v>
      </c>
      <c r="D55" s="7">
        <v>544</v>
      </c>
      <c r="E55" s="7">
        <v>574</v>
      </c>
      <c r="F55" s="7">
        <f t="shared" si="0"/>
        <v>1118</v>
      </c>
      <c r="G55" s="8">
        <v>2</v>
      </c>
      <c r="H55" s="9">
        <v>2</v>
      </c>
      <c r="I55" s="9">
        <v>0</v>
      </c>
      <c r="J55" s="9">
        <v>0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854</v>
      </c>
      <c r="D56" s="7">
        <v>1015</v>
      </c>
      <c r="E56" s="7">
        <v>987</v>
      </c>
      <c r="F56" s="7">
        <f t="shared" si="0"/>
        <v>2002</v>
      </c>
      <c r="G56" s="8">
        <v>2</v>
      </c>
      <c r="H56" s="9">
        <v>6</v>
      </c>
      <c r="I56" s="9">
        <v>4</v>
      </c>
      <c r="J56" s="9">
        <v>0</v>
      </c>
      <c r="K56" s="9">
        <v>2</v>
      </c>
      <c r="L56" s="9">
        <v>3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911</v>
      </c>
      <c r="D57" s="7">
        <v>1084</v>
      </c>
      <c r="E57" s="7">
        <v>1096</v>
      </c>
      <c r="F57" s="7">
        <f t="shared" si="0"/>
        <v>2180</v>
      </c>
      <c r="G57" s="8">
        <v>9</v>
      </c>
      <c r="H57" s="9">
        <v>5</v>
      </c>
      <c r="I57" s="9">
        <v>1</v>
      </c>
      <c r="J57" s="9">
        <v>4</v>
      </c>
      <c r="K57" s="9">
        <v>0</v>
      </c>
      <c r="L57" s="9">
        <v>1</v>
      </c>
      <c r="M57" s="10">
        <v>1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1197</v>
      </c>
      <c r="D58" s="7">
        <v>1411</v>
      </c>
      <c r="E58" s="7">
        <v>1408</v>
      </c>
      <c r="F58" s="7">
        <f t="shared" si="0"/>
        <v>2819</v>
      </c>
      <c r="G58" s="8">
        <v>2</v>
      </c>
      <c r="H58" s="9">
        <v>15</v>
      </c>
      <c r="I58" s="9">
        <v>6</v>
      </c>
      <c r="J58" s="9">
        <v>0</v>
      </c>
      <c r="K58" s="9">
        <v>1</v>
      </c>
      <c r="L58" s="9">
        <v>2</v>
      </c>
      <c r="M58" s="10">
        <v>1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1169</v>
      </c>
      <c r="D59" s="7">
        <v>1443</v>
      </c>
      <c r="E59" s="7">
        <v>1416</v>
      </c>
      <c r="F59" s="7">
        <f t="shared" si="0"/>
        <v>2859</v>
      </c>
      <c r="G59" s="8">
        <v>16</v>
      </c>
      <c r="H59" s="9">
        <v>20</v>
      </c>
      <c r="I59" s="9">
        <v>0</v>
      </c>
      <c r="J59" s="9">
        <v>5</v>
      </c>
      <c r="K59" s="9">
        <v>1</v>
      </c>
      <c r="L59" s="9">
        <v>1</v>
      </c>
      <c r="M59" s="10">
        <v>2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1170</v>
      </c>
      <c r="D60" s="7">
        <v>1345</v>
      </c>
      <c r="E60" s="7">
        <v>1468</v>
      </c>
      <c r="F60" s="7">
        <f t="shared" si="0"/>
        <v>2813</v>
      </c>
      <c r="G60" s="8">
        <v>3</v>
      </c>
      <c r="H60" s="9">
        <v>4</v>
      </c>
      <c r="I60" s="9">
        <v>1</v>
      </c>
      <c r="J60" s="9">
        <v>4</v>
      </c>
      <c r="K60" s="9">
        <v>0</v>
      </c>
      <c r="L60" s="9">
        <v>3</v>
      </c>
      <c r="M60" s="10">
        <v>1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839</v>
      </c>
      <c r="D61" s="7">
        <v>926</v>
      </c>
      <c r="E61" s="7">
        <v>970</v>
      </c>
      <c r="F61" s="7">
        <f t="shared" si="0"/>
        <v>1896</v>
      </c>
      <c r="G61" s="8">
        <v>8</v>
      </c>
      <c r="H61" s="9">
        <v>9</v>
      </c>
      <c r="I61" s="9">
        <v>0</v>
      </c>
      <c r="J61" s="9">
        <v>1</v>
      </c>
      <c r="K61" s="9">
        <v>0</v>
      </c>
      <c r="L61" s="9">
        <v>2</v>
      </c>
      <c r="M61" s="10">
        <v>2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1038</v>
      </c>
      <c r="D62" s="7">
        <v>1125</v>
      </c>
      <c r="E62" s="7">
        <v>1144</v>
      </c>
      <c r="F62" s="7">
        <f t="shared" si="0"/>
        <v>2269</v>
      </c>
      <c r="G62" s="8">
        <v>7</v>
      </c>
      <c r="H62" s="9">
        <v>10</v>
      </c>
      <c r="I62" s="9">
        <v>2</v>
      </c>
      <c r="J62" s="9">
        <v>3</v>
      </c>
      <c r="K62" s="9">
        <v>1</v>
      </c>
      <c r="L62" s="9">
        <v>3</v>
      </c>
      <c r="M62" s="10">
        <v>2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1265</v>
      </c>
      <c r="D63" s="7">
        <v>1218</v>
      </c>
      <c r="E63" s="7">
        <v>1356</v>
      </c>
      <c r="F63" s="7">
        <f t="shared" si="0"/>
        <v>2574</v>
      </c>
      <c r="G63" s="8">
        <v>8</v>
      </c>
      <c r="H63" s="9">
        <v>6</v>
      </c>
      <c r="I63" s="9">
        <v>12</v>
      </c>
      <c r="J63" s="9">
        <v>9</v>
      </c>
      <c r="K63" s="9">
        <v>0</v>
      </c>
      <c r="L63" s="9">
        <v>2</v>
      </c>
      <c r="M63" s="10">
        <v>2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1380</v>
      </c>
      <c r="D64" s="7">
        <v>1381</v>
      </c>
      <c r="E64" s="7">
        <v>1539</v>
      </c>
      <c r="F64" s="7">
        <f t="shared" si="0"/>
        <v>2920</v>
      </c>
      <c r="G64" s="8">
        <v>13</v>
      </c>
      <c r="H64" s="9">
        <v>16</v>
      </c>
      <c r="I64" s="9">
        <v>0</v>
      </c>
      <c r="J64" s="9">
        <v>2</v>
      </c>
      <c r="K64" s="9">
        <v>4</v>
      </c>
      <c r="L64" s="9">
        <v>4</v>
      </c>
      <c r="M64" s="10">
        <v>0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2508</v>
      </c>
      <c r="D65" s="7">
        <v>2550</v>
      </c>
      <c r="E65" s="7">
        <v>2978</v>
      </c>
      <c r="F65" s="7">
        <f t="shared" si="0"/>
        <v>5528</v>
      </c>
      <c r="G65" s="8">
        <v>17</v>
      </c>
      <c r="H65" s="9">
        <v>34</v>
      </c>
      <c r="I65" s="9">
        <v>12</v>
      </c>
      <c r="J65" s="9">
        <v>6</v>
      </c>
      <c r="K65" s="9">
        <v>1</v>
      </c>
      <c r="L65" s="9">
        <v>0</v>
      </c>
      <c r="M65" s="10">
        <v>2</v>
      </c>
      <c r="N65" s="11">
        <v>2</v>
      </c>
    </row>
    <row r="66" spans="1:14" ht="19.8" x14ac:dyDescent="0.4">
      <c r="A66" s="12" t="s">
        <v>68</v>
      </c>
      <c r="B66" s="7">
        <v>31</v>
      </c>
      <c r="C66" s="7">
        <v>1763</v>
      </c>
      <c r="D66" s="7">
        <v>1874</v>
      </c>
      <c r="E66" s="7">
        <v>2007</v>
      </c>
      <c r="F66" s="7">
        <f t="shared" si="0"/>
        <v>3881</v>
      </c>
      <c r="G66" s="8">
        <v>9</v>
      </c>
      <c r="H66" s="9">
        <v>20</v>
      </c>
      <c r="I66" s="9">
        <v>3</v>
      </c>
      <c r="J66" s="9">
        <v>6</v>
      </c>
      <c r="K66" s="9">
        <v>3</v>
      </c>
      <c r="L66" s="9">
        <v>1</v>
      </c>
      <c r="M66" s="10">
        <v>3</v>
      </c>
      <c r="N66" s="11">
        <v>2</v>
      </c>
    </row>
    <row r="67" spans="1:14" ht="19.8" x14ac:dyDescent="0.4">
      <c r="A67" s="6" t="s">
        <v>69</v>
      </c>
      <c r="B67" s="7">
        <v>26</v>
      </c>
      <c r="C67" s="7">
        <v>1698</v>
      </c>
      <c r="D67" s="7">
        <v>1825</v>
      </c>
      <c r="E67" s="7">
        <v>1984</v>
      </c>
      <c r="F67" s="7">
        <f t="shared" si="0"/>
        <v>3809</v>
      </c>
      <c r="G67" s="8">
        <v>9</v>
      </c>
      <c r="H67" s="9">
        <v>15</v>
      </c>
      <c r="I67" s="9">
        <v>11</v>
      </c>
      <c r="J67" s="9">
        <v>7</v>
      </c>
      <c r="K67" s="9">
        <v>3</v>
      </c>
      <c r="L67" s="9">
        <v>4</v>
      </c>
      <c r="M67" s="10">
        <v>5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1922</v>
      </c>
      <c r="D68" s="7">
        <v>2105</v>
      </c>
      <c r="E68" s="7">
        <v>2432</v>
      </c>
      <c r="F68" s="7">
        <f t="shared" si="0"/>
        <v>4537</v>
      </c>
      <c r="G68" s="8">
        <v>7</v>
      </c>
      <c r="H68" s="9">
        <v>15</v>
      </c>
      <c r="I68" s="9">
        <v>4</v>
      </c>
      <c r="J68" s="9">
        <v>9</v>
      </c>
      <c r="K68" s="9">
        <v>2</v>
      </c>
      <c r="L68" s="9">
        <v>5</v>
      </c>
      <c r="M68" s="10">
        <v>1</v>
      </c>
      <c r="N68" s="11">
        <v>2</v>
      </c>
    </row>
    <row r="69" spans="1:14" ht="19.8" x14ac:dyDescent="0.4">
      <c r="A69" s="6" t="s">
        <v>71</v>
      </c>
      <c r="B69" s="7">
        <v>15</v>
      </c>
      <c r="C69" s="7">
        <v>1085</v>
      </c>
      <c r="D69" s="7">
        <v>1402</v>
      </c>
      <c r="E69" s="7">
        <v>1324</v>
      </c>
      <c r="F69" s="7">
        <f t="shared" si="0"/>
        <v>2726</v>
      </c>
      <c r="G69" s="8">
        <v>10</v>
      </c>
      <c r="H69" s="9">
        <v>10</v>
      </c>
      <c r="I69" s="9">
        <v>0</v>
      </c>
      <c r="J69" s="9">
        <v>0</v>
      </c>
      <c r="K69" s="9">
        <v>4</v>
      </c>
      <c r="L69" s="9">
        <v>1</v>
      </c>
      <c r="M69" s="10">
        <v>1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1158</v>
      </c>
      <c r="D70" s="7">
        <v>1294</v>
      </c>
      <c r="E70" s="7">
        <v>1408</v>
      </c>
      <c r="F70" s="7">
        <f>SUM(D70:E70)</f>
        <v>2702</v>
      </c>
      <c r="G70" s="8">
        <v>9</v>
      </c>
      <c r="H70" s="9">
        <v>7</v>
      </c>
      <c r="I70" s="9">
        <v>2</v>
      </c>
      <c r="J70" s="9">
        <v>0</v>
      </c>
      <c r="K70" s="9">
        <v>1</v>
      </c>
      <c r="L70" s="9">
        <v>0</v>
      </c>
      <c r="M70" s="10">
        <v>1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1618</v>
      </c>
      <c r="D71" s="7">
        <v>1916</v>
      </c>
      <c r="E71" s="7">
        <v>2141</v>
      </c>
      <c r="F71" s="7">
        <f>SUM(D71:E71)</f>
        <v>4057</v>
      </c>
      <c r="G71" s="8">
        <v>6</v>
      </c>
      <c r="H71" s="9">
        <v>26</v>
      </c>
      <c r="I71" s="9">
        <v>2</v>
      </c>
      <c r="J71" s="9">
        <v>5</v>
      </c>
      <c r="K71" s="9">
        <v>1</v>
      </c>
      <c r="L71" s="9">
        <v>3</v>
      </c>
      <c r="M71" s="10">
        <v>2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829</v>
      </c>
      <c r="D72" s="7">
        <v>1103</v>
      </c>
      <c r="E72" s="7">
        <v>1086</v>
      </c>
      <c r="F72" s="7">
        <f>SUM(D72:E72)</f>
        <v>2189</v>
      </c>
      <c r="G72" s="8">
        <v>3</v>
      </c>
      <c r="H72" s="9">
        <v>4</v>
      </c>
      <c r="I72" s="9">
        <v>4</v>
      </c>
      <c r="J72" s="9">
        <v>1</v>
      </c>
      <c r="K72" s="9">
        <v>1</v>
      </c>
      <c r="L72" s="9">
        <v>1</v>
      </c>
      <c r="M72" s="10">
        <v>5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937</v>
      </c>
      <c r="D73" s="7">
        <v>1005</v>
      </c>
      <c r="E73" s="7">
        <v>1049</v>
      </c>
      <c r="F73" s="7">
        <f>SUM(D73:E73)</f>
        <v>2054</v>
      </c>
      <c r="G73" s="8">
        <v>1</v>
      </c>
      <c r="H73" s="9">
        <v>5</v>
      </c>
      <c r="I73" s="9">
        <v>4</v>
      </c>
      <c r="J73" s="9">
        <v>2</v>
      </c>
      <c r="K73" s="9">
        <v>0</v>
      </c>
      <c r="L73" s="9">
        <v>2</v>
      </c>
      <c r="M73" s="10">
        <v>1</v>
      </c>
      <c r="N73" s="11">
        <v>2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73237</v>
      </c>
      <c r="D74" s="7">
        <f t="shared" ref="D74:J74" si="1">SUM(D5:D73)</f>
        <v>78939</v>
      </c>
      <c r="E74" s="7">
        <f t="shared" si="1"/>
        <v>86183</v>
      </c>
      <c r="F74" s="7">
        <f t="shared" si="1"/>
        <v>165122</v>
      </c>
      <c r="G74" s="7">
        <f t="shared" si="1"/>
        <v>514</v>
      </c>
      <c r="H74" s="7">
        <f t="shared" si="1"/>
        <v>762</v>
      </c>
      <c r="I74" s="7">
        <f t="shared" si="1"/>
        <v>265</v>
      </c>
      <c r="J74" s="7">
        <f t="shared" si="1"/>
        <v>265</v>
      </c>
      <c r="K74" s="7">
        <f>SUM(K5:K73)</f>
        <v>76</v>
      </c>
      <c r="L74" s="7">
        <f>SUM(L5:L73)</f>
        <v>125</v>
      </c>
      <c r="M74" s="13">
        <f>SUM(M5:M73)</f>
        <v>86</v>
      </c>
      <c r="N74" s="14">
        <f>SUM(N5:N73)</f>
        <v>15</v>
      </c>
    </row>
    <row r="75" spans="1:14" s="18" customFormat="1" ht="26.25" customHeight="1" x14ac:dyDescent="0.3">
      <c r="A75" s="95" t="s">
        <v>77</v>
      </c>
      <c r="B75" s="96"/>
      <c r="C75" s="15">
        <f>C74</f>
        <v>73237</v>
      </c>
      <c r="D75" s="15" t="s">
        <v>78</v>
      </c>
      <c r="E75" s="15" t="s">
        <v>79</v>
      </c>
      <c r="F75" s="15"/>
      <c r="G75" s="15">
        <f>F74</f>
        <v>165122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2508</v>
      </c>
      <c r="F76" s="22">
        <f>MAX(F5:F73)</f>
        <v>5528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4" t="str">
        <f ca="1">INDIRECT(H77,TRUE)</f>
        <v>城西</v>
      </c>
      <c r="D77" s="85" t="s">
        <v>83</v>
      </c>
      <c r="E77" s="30">
        <f>MIN(C5:C73)</f>
        <v>252</v>
      </c>
      <c r="F77" s="31">
        <f>MIN(F5:F73)</f>
        <v>563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767</v>
      </c>
      <c r="D78" s="103" t="s">
        <v>80</v>
      </c>
      <c r="E78" s="32" t="s">
        <v>87</v>
      </c>
      <c r="F78" s="32"/>
      <c r="G78" s="32">
        <v>380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387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76</v>
      </c>
      <c r="D80" s="15" t="s">
        <v>80</v>
      </c>
      <c r="E80" s="106" t="s">
        <v>150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125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86</v>
      </c>
      <c r="D82" s="15" t="s">
        <v>94</v>
      </c>
      <c r="E82" s="15" t="s">
        <v>148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15</v>
      </c>
      <c r="D83" s="15" t="s">
        <v>94</v>
      </c>
      <c r="E83" s="15" t="s">
        <v>149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514</v>
      </c>
      <c r="D84" s="50" t="s">
        <v>80</v>
      </c>
      <c r="E84" s="15" t="s">
        <v>99</v>
      </c>
      <c r="F84" s="15"/>
      <c r="G84" s="15">
        <f>H74</f>
        <v>762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>本月戶數減少</v>
      </c>
      <c r="B85" s="93"/>
      <c r="C85" s="51">
        <f>C74-'11009'!C74</f>
        <v>-53</v>
      </c>
      <c r="D85" s="86" t="str">
        <f>IF(E85&gt;0,"男增加","男減少")</f>
        <v>男減少</v>
      </c>
      <c r="E85" s="53">
        <f>D74-'11009'!D74</f>
        <v>-144</v>
      </c>
      <c r="F85" s="54" t="str">
        <f>IF(G85&gt;0,"女增加","女減少")</f>
        <v>女減少</v>
      </c>
      <c r="G85" s="53">
        <f>E74-'11009'!E74</f>
        <v>-153</v>
      </c>
      <c r="H85" s="55"/>
      <c r="I85" s="93" t="str">
        <f>IF(K85&gt;0,"總人口數增加","總人口數減少")</f>
        <v>總人口數減少</v>
      </c>
      <c r="J85" s="93"/>
      <c r="K85" s="53">
        <f>F74-'11009'!F74</f>
        <v>-297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0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143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365</v>
      </c>
      <c r="D5" s="7">
        <v>353</v>
      </c>
      <c r="E5" s="7">
        <v>408</v>
      </c>
      <c r="F5" s="7">
        <f>SUM(D5:E5)</f>
        <v>761</v>
      </c>
      <c r="G5" s="8">
        <v>3</v>
      </c>
      <c r="H5" s="9">
        <v>0</v>
      </c>
      <c r="I5" s="9">
        <v>3</v>
      </c>
      <c r="J5" s="9">
        <v>0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845</v>
      </c>
      <c r="D6" s="7">
        <v>758</v>
      </c>
      <c r="E6" s="7">
        <v>870</v>
      </c>
      <c r="F6" s="7">
        <f t="shared" ref="F6:F69" si="0">SUM(D6:E6)</f>
        <v>1628</v>
      </c>
      <c r="G6" s="8">
        <v>8</v>
      </c>
      <c r="H6" s="9">
        <v>9</v>
      </c>
      <c r="I6" s="9">
        <v>2</v>
      </c>
      <c r="J6" s="9">
        <v>2</v>
      </c>
      <c r="K6" s="9">
        <v>1</v>
      </c>
      <c r="L6" s="9">
        <v>2</v>
      </c>
      <c r="M6" s="10">
        <v>3</v>
      </c>
      <c r="N6" s="11">
        <v>0</v>
      </c>
      <c r="O6" s="59"/>
    </row>
    <row r="7" spans="1:15" ht="19.8" x14ac:dyDescent="0.4">
      <c r="A7" s="6" t="s">
        <v>9</v>
      </c>
      <c r="B7" s="7">
        <v>13</v>
      </c>
      <c r="C7" s="7">
        <v>579</v>
      </c>
      <c r="D7" s="7">
        <v>612</v>
      </c>
      <c r="E7" s="7">
        <v>653</v>
      </c>
      <c r="F7" s="7">
        <f t="shared" si="0"/>
        <v>1265</v>
      </c>
      <c r="G7" s="8">
        <v>4</v>
      </c>
      <c r="H7" s="9">
        <v>4</v>
      </c>
      <c r="I7" s="9">
        <v>3</v>
      </c>
      <c r="J7" s="9">
        <v>3</v>
      </c>
      <c r="K7" s="9">
        <v>1</v>
      </c>
      <c r="L7" s="9">
        <v>1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809</v>
      </c>
      <c r="D8" s="7">
        <v>825</v>
      </c>
      <c r="E8" s="7">
        <v>905</v>
      </c>
      <c r="F8" s="7">
        <f t="shared" si="0"/>
        <v>1730</v>
      </c>
      <c r="G8" s="8">
        <v>8</v>
      </c>
      <c r="H8" s="9">
        <v>4</v>
      </c>
      <c r="I8" s="9">
        <v>5</v>
      </c>
      <c r="J8" s="9">
        <v>3</v>
      </c>
      <c r="K8" s="9">
        <v>0</v>
      </c>
      <c r="L8" s="9">
        <v>0</v>
      </c>
      <c r="M8" s="10">
        <v>0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730</v>
      </c>
      <c r="D9" s="7">
        <v>700</v>
      </c>
      <c r="E9" s="7">
        <v>839</v>
      </c>
      <c r="F9" s="7">
        <f t="shared" si="0"/>
        <v>1539</v>
      </c>
      <c r="G9" s="8">
        <v>11</v>
      </c>
      <c r="H9" s="9">
        <v>8</v>
      </c>
      <c r="I9" s="9">
        <v>4</v>
      </c>
      <c r="J9" s="9">
        <v>2</v>
      </c>
      <c r="K9" s="9">
        <v>0</v>
      </c>
      <c r="L9" s="9">
        <v>1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711</v>
      </c>
      <c r="D10" s="7">
        <v>727</v>
      </c>
      <c r="E10" s="7">
        <v>773</v>
      </c>
      <c r="F10" s="7">
        <f t="shared" si="0"/>
        <v>1500</v>
      </c>
      <c r="G10" s="8">
        <v>3</v>
      </c>
      <c r="H10" s="9">
        <v>7</v>
      </c>
      <c r="I10" s="9">
        <v>2</v>
      </c>
      <c r="J10" s="9">
        <v>0</v>
      </c>
      <c r="K10" s="9">
        <v>1</v>
      </c>
      <c r="L10" s="9">
        <v>0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826</v>
      </c>
      <c r="D11" s="7">
        <v>828</v>
      </c>
      <c r="E11" s="7">
        <v>941</v>
      </c>
      <c r="F11" s="7">
        <f t="shared" si="0"/>
        <v>1769</v>
      </c>
      <c r="G11" s="8">
        <v>5</v>
      </c>
      <c r="H11" s="9">
        <v>8</v>
      </c>
      <c r="I11" s="9">
        <v>3</v>
      </c>
      <c r="J11" s="9">
        <v>2</v>
      </c>
      <c r="K11" s="9">
        <v>1</v>
      </c>
      <c r="L11" s="9">
        <v>2</v>
      </c>
      <c r="M11" s="10">
        <v>1</v>
      </c>
      <c r="N11" s="11">
        <v>1</v>
      </c>
    </row>
    <row r="12" spans="1:15" ht="19.8" x14ac:dyDescent="0.4">
      <c r="A12" s="12" t="s">
        <v>14</v>
      </c>
      <c r="B12" s="7">
        <v>8</v>
      </c>
      <c r="C12" s="7">
        <v>254</v>
      </c>
      <c r="D12" s="7">
        <v>265</v>
      </c>
      <c r="E12" s="7">
        <v>301</v>
      </c>
      <c r="F12" s="7">
        <f t="shared" si="0"/>
        <v>566</v>
      </c>
      <c r="G12" s="8">
        <v>2</v>
      </c>
      <c r="H12" s="9">
        <v>3</v>
      </c>
      <c r="I12" s="9">
        <v>0</v>
      </c>
      <c r="J12" s="9">
        <v>2</v>
      </c>
      <c r="K12" s="9">
        <v>0</v>
      </c>
      <c r="L12" s="9">
        <v>2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1048</v>
      </c>
      <c r="D13" s="7">
        <v>988</v>
      </c>
      <c r="E13" s="7">
        <v>1105</v>
      </c>
      <c r="F13" s="7">
        <f t="shared" si="0"/>
        <v>2093</v>
      </c>
      <c r="G13" s="8">
        <v>17</v>
      </c>
      <c r="H13" s="9">
        <v>19</v>
      </c>
      <c r="I13" s="9">
        <v>2</v>
      </c>
      <c r="J13" s="9">
        <v>8</v>
      </c>
      <c r="K13" s="9">
        <v>2</v>
      </c>
      <c r="L13" s="9">
        <v>0</v>
      </c>
      <c r="M13" s="10">
        <v>0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2181</v>
      </c>
      <c r="D14" s="7">
        <v>1907</v>
      </c>
      <c r="E14" s="7">
        <v>2195</v>
      </c>
      <c r="F14" s="7">
        <f t="shared" si="0"/>
        <v>4102</v>
      </c>
      <c r="G14" s="8">
        <v>28</v>
      </c>
      <c r="H14" s="9">
        <v>37</v>
      </c>
      <c r="I14" s="9">
        <v>9</v>
      </c>
      <c r="J14" s="9">
        <v>15</v>
      </c>
      <c r="K14" s="9">
        <v>0</v>
      </c>
      <c r="L14" s="9">
        <v>1</v>
      </c>
      <c r="M14" s="10">
        <v>1</v>
      </c>
      <c r="N14" s="11">
        <v>2</v>
      </c>
    </row>
    <row r="15" spans="1:15" ht="19.8" x14ac:dyDescent="0.4">
      <c r="A15" s="6" t="s">
        <v>17</v>
      </c>
      <c r="B15" s="7">
        <v>10</v>
      </c>
      <c r="C15" s="7">
        <v>446</v>
      </c>
      <c r="D15" s="7">
        <v>495</v>
      </c>
      <c r="E15" s="7">
        <v>503</v>
      </c>
      <c r="F15" s="7">
        <f t="shared" si="0"/>
        <v>998</v>
      </c>
      <c r="G15" s="8">
        <v>5</v>
      </c>
      <c r="H15" s="9">
        <v>4</v>
      </c>
      <c r="I15" s="9">
        <v>1</v>
      </c>
      <c r="J15" s="9">
        <v>2</v>
      </c>
      <c r="K15" s="9">
        <v>0</v>
      </c>
      <c r="L15" s="9">
        <v>1</v>
      </c>
      <c r="M15" s="10">
        <v>1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663</v>
      </c>
      <c r="D16" s="7">
        <v>703</v>
      </c>
      <c r="E16" s="7">
        <v>707</v>
      </c>
      <c r="F16" s="7">
        <f t="shared" si="0"/>
        <v>1410</v>
      </c>
      <c r="G16" s="8">
        <v>11</v>
      </c>
      <c r="H16" s="9">
        <v>5</v>
      </c>
      <c r="I16" s="9">
        <v>1</v>
      </c>
      <c r="J16" s="9">
        <v>5</v>
      </c>
      <c r="K16" s="9">
        <v>0</v>
      </c>
      <c r="L16" s="9">
        <v>0</v>
      </c>
      <c r="M16" s="10">
        <v>1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939</v>
      </c>
      <c r="D17" s="7">
        <v>899</v>
      </c>
      <c r="E17" s="7">
        <v>988</v>
      </c>
      <c r="F17" s="7">
        <f t="shared" si="0"/>
        <v>1887</v>
      </c>
      <c r="G17" s="8">
        <v>1</v>
      </c>
      <c r="H17" s="9">
        <v>8</v>
      </c>
      <c r="I17" s="9">
        <v>3</v>
      </c>
      <c r="J17" s="9">
        <v>1</v>
      </c>
      <c r="K17" s="9">
        <v>1</v>
      </c>
      <c r="L17" s="9">
        <v>1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630</v>
      </c>
      <c r="D18" s="7">
        <v>613</v>
      </c>
      <c r="E18" s="7">
        <v>678</v>
      </c>
      <c r="F18" s="7">
        <f t="shared" si="0"/>
        <v>1291</v>
      </c>
      <c r="G18" s="8">
        <v>3</v>
      </c>
      <c r="H18" s="9">
        <v>5</v>
      </c>
      <c r="I18" s="9">
        <v>6</v>
      </c>
      <c r="J18" s="9">
        <v>2</v>
      </c>
      <c r="K18" s="9">
        <v>0</v>
      </c>
      <c r="L18" s="9">
        <v>3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822</v>
      </c>
      <c r="D19" s="7">
        <v>917</v>
      </c>
      <c r="E19" s="7">
        <v>948</v>
      </c>
      <c r="F19" s="7">
        <f t="shared" si="0"/>
        <v>1865</v>
      </c>
      <c r="G19" s="8">
        <v>6</v>
      </c>
      <c r="H19" s="9">
        <v>7</v>
      </c>
      <c r="I19" s="9">
        <v>5</v>
      </c>
      <c r="J19" s="9">
        <v>7</v>
      </c>
      <c r="K19" s="9">
        <v>1</v>
      </c>
      <c r="L19" s="9">
        <v>2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547</v>
      </c>
      <c r="D20" s="7">
        <v>577</v>
      </c>
      <c r="E20" s="7">
        <v>651</v>
      </c>
      <c r="F20" s="7">
        <f t="shared" si="0"/>
        <v>1228</v>
      </c>
      <c r="G20" s="8">
        <v>2</v>
      </c>
      <c r="H20" s="9">
        <v>3</v>
      </c>
      <c r="I20" s="9">
        <v>3</v>
      </c>
      <c r="J20" s="9">
        <v>3</v>
      </c>
      <c r="K20" s="9">
        <v>2</v>
      </c>
      <c r="L20" s="9">
        <v>0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1521</v>
      </c>
      <c r="D21" s="7">
        <v>1495</v>
      </c>
      <c r="E21" s="7">
        <v>1752</v>
      </c>
      <c r="F21" s="7">
        <f t="shared" si="0"/>
        <v>3247</v>
      </c>
      <c r="G21" s="8">
        <v>16</v>
      </c>
      <c r="H21" s="9">
        <v>13</v>
      </c>
      <c r="I21" s="9">
        <v>8</v>
      </c>
      <c r="J21" s="9">
        <v>9</v>
      </c>
      <c r="K21" s="9">
        <v>1</v>
      </c>
      <c r="L21" s="9">
        <v>2</v>
      </c>
      <c r="M21" s="10">
        <v>2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1055</v>
      </c>
      <c r="D22" s="7">
        <v>1088</v>
      </c>
      <c r="E22" s="7">
        <v>1205</v>
      </c>
      <c r="F22" s="7">
        <f t="shared" si="0"/>
        <v>2293</v>
      </c>
      <c r="G22" s="9">
        <v>9</v>
      </c>
      <c r="H22" s="9">
        <v>15</v>
      </c>
      <c r="I22" s="9">
        <v>0</v>
      </c>
      <c r="J22" s="9">
        <v>0</v>
      </c>
      <c r="K22" s="9">
        <v>1</v>
      </c>
      <c r="L22" s="9">
        <v>0</v>
      </c>
      <c r="M22" s="10">
        <v>1</v>
      </c>
      <c r="N22" s="11">
        <v>2</v>
      </c>
    </row>
    <row r="23" spans="1:14" ht="19.8" x14ac:dyDescent="0.4">
      <c r="A23" s="6" t="s">
        <v>25</v>
      </c>
      <c r="B23" s="7">
        <v>29</v>
      </c>
      <c r="C23" s="7">
        <v>1593</v>
      </c>
      <c r="D23" s="7">
        <v>1593</v>
      </c>
      <c r="E23" s="7">
        <v>1780</v>
      </c>
      <c r="F23" s="7">
        <f t="shared" si="0"/>
        <v>3373</v>
      </c>
      <c r="G23" s="9">
        <v>11</v>
      </c>
      <c r="H23" s="9">
        <v>38</v>
      </c>
      <c r="I23" s="9">
        <v>2</v>
      </c>
      <c r="J23" s="9">
        <v>6</v>
      </c>
      <c r="K23" s="9">
        <v>1</v>
      </c>
      <c r="L23" s="9">
        <v>4</v>
      </c>
      <c r="M23" s="10">
        <v>0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950</v>
      </c>
      <c r="D24" s="7">
        <v>1139</v>
      </c>
      <c r="E24" s="7">
        <v>1134</v>
      </c>
      <c r="F24" s="7">
        <f t="shared" si="0"/>
        <v>2273</v>
      </c>
      <c r="G24" s="9">
        <v>2</v>
      </c>
      <c r="H24" s="9">
        <v>17</v>
      </c>
      <c r="I24" s="9">
        <v>8</v>
      </c>
      <c r="J24" s="9">
        <v>6</v>
      </c>
      <c r="K24" s="9">
        <v>1</v>
      </c>
      <c r="L24" s="9">
        <v>2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1746</v>
      </c>
      <c r="D25" s="7">
        <v>1555</v>
      </c>
      <c r="E25" s="7">
        <v>1313</v>
      </c>
      <c r="F25" s="7">
        <f t="shared" si="0"/>
        <v>2868</v>
      </c>
      <c r="G25" s="9">
        <v>17</v>
      </c>
      <c r="H25" s="9">
        <v>16</v>
      </c>
      <c r="I25" s="9">
        <v>18</v>
      </c>
      <c r="J25" s="9">
        <v>13</v>
      </c>
      <c r="K25" s="9">
        <v>4</v>
      </c>
      <c r="L25" s="9">
        <v>7</v>
      </c>
      <c r="M25" s="10">
        <v>1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1826</v>
      </c>
      <c r="D26" s="7">
        <v>1903</v>
      </c>
      <c r="E26" s="7">
        <v>2101</v>
      </c>
      <c r="F26" s="7">
        <f t="shared" si="0"/>
        <v>4004</v>
      </c>
      <c r="G26" s="8">
        <v>10</v>
      </c>
      <c r="H26" s="9">
        <v>27</v>
      </c>
      <c r="I26" s="9">
        <v>15</v>
      </c>
      <c r="J26" s="9">
        <v>25</v>
      </c>
      <c r="K26" s="9">
        <v>3</v>
      </c>
      <c r="L26" s="9">
        <v>0</v>
      </c>
      <c r="M26" s="10">
        <v>2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1153</v>
      </c>
      <c r="D27" s="7">
        <v>1307</v>
      </c>
      <c r="E27" s="7">
        <v>1562</v>
      </c>
      <c r="F27" s="7">
        <f t="shared" si="0"/>
        <v>2869</v>
      </c>
      <c r="G27" s="8">
        <v>20</v>
      </c>
      <c r="H27" s="9">
        <v>26</v>
      </c>
      <c r="I27" s="9">
        <v>7</v>
      </c>
      <c r="J27" s="9">
        <v>8</v>
      </c>
      <c r="K27" s="9">
        <v>1</v>
      </c>
      <c r="L27" s="9">
        <v>2</v>
      </c>
      <c r="M27" s="10">
        <v>0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1164</v>
      </c>
      <c r="D28" s="7">
        <v>1357</v>
      </c>
      <c r="E28" s="7">
        <v>1666</v>
      </c>
      <c r="F28" s="7">
        <f t="shared" si="0"/>
        <v>3023</v>
      </c>
      <c r="G28" s="8">
        <v>23</v>
      </c>
      <c r="H28" s="9">
        <v>25</v>
      </c>
      <c r="I28" s="9">
        <v>9</v>
      </c>
      <c r="J28" s="9">
        <v>8</v>
      </c>
      <c r="K28" s="9">
        <v>2</v>
      </c>
      <c r="L28" s="9">
        <v>1</v>
      </c>
      <c r="M28" s="10">
        <v>3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791</v>
      </c>
      <c r="D29" s="7">
        <v>856</v>
      </c>
      <c r="E29" s="7">
        <v>1037</v>
      </c>
      <c r="F29" s="7">
        <f t="shared" si="0"/>
        <v>1893</v>
      </c>
      <c r="G29" s="8">
        <v>17</v>
      </c>
      <c r="H29" s="9">
        <v>16</v>
      </c>
      <c r="I29" s="9">
        <v>2</v>
      </c>
      <c r="J29" s="9">
        <v>6</v>
      </c>
      <c r="K29" s="9">
        <v>0</v>
      </c>
      <c r="L29" s="9">
        <v>1</v>
      </c>
      <c r="M29" s="10">
        <v>1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320</v>
      </c>
      <c r="D30" s="7">
        <v>376</v>
      </c>
      <c r="E30" s="7">
        <v>369</v>
      </c>
      <c r="F30" s="7">
        <f t="shared" si="0"/>
        <v>745</v>
      </c>
      <c r="G30" s="8">
        <v>1</v>
      </c>
      <c r="H30" s="9">
        <v>3</v>
      </c>
      <c r="I30" s="9">
        <v>1</v>
      </c>
      <c r="J30" s="9">
        <v>0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630</v>
      </c>
      <c r="D31" s="7">
        <v>688</v>
      </c>
      <c r="E31" s="7">
        <v>702</v>
      </c>
      <c r="F31" s="7">
        <f t="shared" si="0"/>
        <v>1390</v>
      </c>
      <c r="G31" s="8">
        <v>4</v>
      </c>
      <c r="H31" s="9">
        <v>6</v>
      </c>
      <c r="I31" s="9">
        <v>4</v>
      </c>
      <c r="J31" s="9">
        <v>2</v>
      </c>
      <c r="K31" s="9">
        <v>2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1226</v>
      </c>
      <c r="D32" s="7">
        <v>1389</v>
      </c>
      <c r="E32" s="7">
        <v>1535</v>
      </c>
      <c r="F32" s="7">
        <f t="shared" si="0"/>
        <v>2924</v>
      </c>
      <c r="G32" s="8">
        <v>7</v>
      </c>
      <c r="H32" s="9">
        <v>15</v>
      </c>
      <c r="I32" s="9">
        <v>1</v>
      </c>
      <c r="J32" s="9">
        <v>2</v>
      </c>
      <c r="K32" s="9">
        <v>1</v>
      </c>
      <c r="L32" s="9">
        <v>2</v>
      </c>
      <c r="M32" s="10">
        <v>4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741</v>
      </c>
      <c r="D33" s="7">
        <v>773</v>
      </c>
      <c r="E33" s="7">
        <v>883</v>
      </c>
      <c r="F33" s="7">
        <f t="shared" si="0"/>
        <v>1656</v>
      </c>
      <c r="G33" s="8">
        <v>6</v>
      </c>
      <c r="H33" s="9">
        <v>4</v>
      </c>
      <c r="I33" s="9">
        <v>2</v>
      </c>
      <c r="J33" s="9">
        <v>2</v>
      </c>
      <c r="K33" s="9">
        <v>0</v>
      </c>
      <c r="L33" s="9">
        <v>2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1353</v>
      </c>
      <c r="D34" s="7">
        <v>1434</v>
      </c>
      <c r="E34" s="7">
        <v>1516</v>
      </c>
      <c r="F34" s="7">
        <f t="shared" si="0"/>
        <v>2950</v>
      </c>
      <c r="G34" s="8">
        <v>15</v>
      </c>
      <c r="H34" s="9">
        <v>22</v>
      </c>
      <c r="I34" s="9">
        <v>5</v>
      </c>
      <c r="J34" s="9">
        <v>2</v>
      </c>
      <c r="K34" s="9">
        <v>1</v>
      </c>
      <c r="L34" s="9">
        <v>1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997</v>
      </c>
      <c r="D35" s="7">
        <v>1118</v>
      </c>
      <c r="E35" s="7">
        <v>1322</v>
      </c>
      <c r="F35" s="7">
        <f t="shared" si="0"/>
        <v>2440</v>
      </c>
      <c r="G35" s="8">
        <v>15</v>
      </c>
      <c r="H35" s="9">
        <v>24</v>
      </c>
      <c r="I35" s="9">
        <v>8</v>
      </c>
      <c r="J35" s="9">
        <v>12</v>
      </c>
      <c r="K35" s="9">
        <v>1</v>
      </c>
      <c r="L35" s="9">
        <v>3</v>
      </c>
      <c r="M35" s="10">
        <v>3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1535</v>
      </c>
      <c r="D36" s="7">
        <v>1638</v>
      </c>
      <c r="E36" s="7">
        <v>1982</v>
      </c>
      <c r="F36" s="7">
        <f t="shared" si="0"/>
        <v>3620</v>
      </c>
      <c r="G36" s="8">
        <v>19</v>
      </c>
      <c r="H36" s="9">
        <v>37</v>
      </c>
      <c r="I36" s="9">
        <v>10</v>
      </c>
      <c r="J36" s="9">
        <v>10</v>
      </c>
      <c r="K36" s="9">
        <v>1</v>
      </c>
      <c r="L36" s="9">
        <v>1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1453</v>
      </c>
      <c r="D37" s="7">
        <v>1668</v>
      </c>
      <c r="E37" s="7">
        <v>2026</v>
      </c>
      <c r="F37" s="7">
        <f t="shared" si="0"/>
        <v>3694</v>
      </c>
      <c r="G37" s="8">
        <v>30</v>
      </c>
      <c r="H37" s="9">
        <v>33</v>
      </c>
      <c r="I37" s="9">
        <v>15</v>
      </c>
      <c r="J37" s="9">
        <v>5</v>
      </c>
      <c r="K37" s="9">
        <v>2</v>
      </c>
      <c r="L37" s="9">
        <v>0</v>
      </c>
      <c r="M37" s="10">
        <v>2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842</v>
      </c>
      <c r="D38" s="7">
        <v>893</v>
      </c>
      <c r="E38" s="7">
        <v>1014</v>
      </c>
      <c r="F38" s="7">
        <f t="shared" si="0"/>
        <v>1907</v>
      </c>
      <c r="G38" s="8">
        <v>3</v>
      </c>
      <c r="H38" s="9">
        <v>33</v>
      </c>
      <c r="I38" s="9">
        <v>9</v>
      </c>
      <c r="J38" s="9">
        <v>12</v>
      </c>
      <c r="K38" s="9">
        <v>0</v>
      </c>
      <c r="L38" s="9">
        <v>2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1215</v>
      </c>
      <c r="D39" s="7">
        <v>1487</v>
      </c>
      <c r="E39" s="7">
        <v>1711</v>
      </c>
      <c r="F39" s="7">
        <f t="shared" si="0"/>
        <v>3198</v>
      </c>
      <c r="G39" s="8">
        <v>17</v>
      </c>
      <c r="H39" s="9">
        <v>41</v>
      </c>
      <c r="I39" s="9">
        <v>21</v>
      </c>
      <c r="J39" s="9">
        <v>7</v>
      </c>
      <c r="K39" s="9">
        <v>1</v>
      </c>
      <c r="L39" s="9">
        <v>4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1094</v>
      </c>
      <c r="D40" s="7">
        <v>1277</v>
      </c>
      <c r="E40" s="7">
        <v>1394</v>
      </c>
      <c r="F40" s="7">
        <f t="shared" si="0"/>
        <v>2671</v>
      </c>
      <c r="G40" s="8">
        <v>23</v>
      </c>
      <c r="H40" s="9">
        <v>18</v>
      </c>
      <c r="I40" s="9">
        <v>9</v>
      </c>
      <c r="J40" s="9">
        <v>9</v>
      </c>
      <c r="K40" s="9">
        <v>3</v>
      </c>
      <c r="L40" s="9">
        <v>2</v>
      </c>
      <c r="M40" s="10">
        <v>2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1295</v>
      </c>
      <c r="D41" s="7">
        <v>1354</v>
      </c>
      <c r="E41" s="7">
        <v>1557</v>
      </c>
      <c r="F41" s="7">
        <f t="shared" si="0"/>
        <v>2911</v>
      </c>
      <c r="G41" s="8">
        <v>25</v>
      </c>
      <c r="H41" s="9">
        <v>17</v>
      </c>
      <c r="I41" s="9">
        <v>14</v>
      </c>
      <c r="J41" s="9">
        <v>3</v>
      </c>
      <c r="K41" s="9">
        <v>2</v>
      </c>
      <c r="L41" s="9">
        <v>6</v>
      </c>
      <c r="M41" s="10">
        <v>0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725</v>
      </c>
      <c r="D42" s="7">
        <v>833</v>
      </c>
      <c r="E42" s="7">
        <v>937</v>
      </c>
      <c r="F42" s="7">
        <f t="shared" si="0"/>
        <v>1770</v>
      </c>
      <c r="G42" s="8">
        <v>15</v>
      </c>
      <c r="H42" s="9">
        <v>13</v>
      </c>
      <c r="I42" s="9">
        <v>7</v>
      </c>
      <c r="J42" s="9">
        <v>10</v>
      </c>
      <c r="K42" s="9">
        <v>0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629</v>
      </c>
      <c r="D43" s="7">
        <v>776</v>
      </c>
      <c r="E43" s="7">
        <v>737</v>
      </c>
      <c r="F43" s="7">
        <f t="shared" si="0"/>
        <v>1513</v>
      </c>
      <c r="G43" s="8">
        <v>8</v>
      </c>
      <c r="H43" s="9">
        <v>10</v>
      </c>
      <c r="I43" s="9">
        <v>3</v>
      </c>
      <c r="J43" s="9">
        <v>2</v>
      </c>
      <c r="K43" s="9">
        <v>2</v>
      </c>
      <c r="L43" s="9">
        <v>1</v>
      </c>
      <c r="M43" s="10">
        <v>2</v>
      </c>
      <c r="N43" s="11">
        <v>1</v>
      </c>
    </row>
    <row r="44" spans="1:14" ht="19.8" x14ac:dyDescent="0.4">
      <c r="A44" s="12" t="s">
        <v>46</v>
      </c>
      <c r="B44" s="7">
        <v>21</v>
      </c>
      <c r="C44" s="7">
        <v>770</v>
      </c>
      <c r="D44" s="7">
        <v>903</v>
      </c>
      <c r="E44" s="7">
        <v>853</v>
      </c>
      <c r="F44" s="7">
        <f t="shared" si="0"/>
        <v>1756</v>
      </c>
      <c r="G44" s="8">
        <v>1</v>
      </c>
      <c r="H44" s="9">
        <v>11</v>
      </c>
      <c r="I44" s="9">
        <v>2</v>
      </c>
      <c r="J44" s="9">
        <v>4</v>
      </c>
      <c r="K44" s="9">
        <v>0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1082</v>
      </c>
      <c r="D45" s="7">
        <v>1090</v>
      </c>
      <c r="E45" s="7">
        <v>1216</v>
      </c>
      <c r="F45" s="7">
        <f t="shared" si="0"/>
        <v>2306</v>
      </c>
      <c r="G45" s="8">
        <v>6</v>
      </c>
      <c r="H45" s="9">
        <v>12</v>
      </c>
      <c r="I45" s="9">
        <v>4</v>
      </c>
      <c r="J45" s="9">
        <v>7</v>
      </c>
      <c r="K45" s="9">
        <v>0</v>
      </c>
      <c r="L45" s="9">
        <v>0</v>
      </c>
      <c r="M45" s="10">
        <v>2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1858</v>
      </c>
      <c r="D46" s="7">
        <v>1997</v>
      </c>
      <c r="E46" s="7">
        <v>2107</v>
      </c>
      <c r="F46" s="7">
        <f t="shared" si="0"/>
        <v>4104</v>
      </c>
      <c r="G46" s="8">
        <v>18</v>
      </c>
      <c r="H46" s="9">
        <v>21</v>
      </c>
      <c r="I46" s="9">
        <v>6</v>
      </c>
      <c r="J46" s="9">
        <v>5</v>
      </c>
      <c r="K46" s="9">
        <v>3</v>
      </c>
      <c r="L46" s="9">
        <v>4</v>
      </c>
      <c r="M46" s="10">
        <v>2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897</v>
      </c>
      <c r="D47" s="7">
        <v>871</v>
      </c>
      <c r="E47" s="7">
        <v>1014</v>
      </c>
      <c r="F47" s="7">
        <f t="shared" si="0"/>
        <v>1885</v>
      </c>
      <c r="G47" s="8">
        <v>3</v>
      </c>
      <c r="H47" s="9">
        <v>12</v>
      </c>
      <c r="I47" s="9">
        <v>1</v>
      </c>
      <c r="J47" s="9">
        <v>3</v>
      </c>
      <c r="K47" s="9">
        <v>0</v>
      </c>
      <c r="L47" s="9">
        <v>2</v>
      </c>
      <c r="M47" s="10">
        <v>0</v>
      </c>
      <c r="N47" s="11">
        <v>2</v>
      </c>
    </row>
    <row r="48" spans="1:14" ht="19.8" x14ac:dyDescent="0.4">
      <c r="A48" s="12" t="s">
        <v>50</v>
      </c>
      <c r="B48" s="7">
        <v>11</v>
      </c>
      <c r="C48" s="7">
        <v>850</v>
      </c>
      <c r="D48" s="7">
        <v>968</v>
      </c>
      <c r="E48" s="7">
        <v>1054</v>
      </c>
      <c r="F48" s="7">
        <f t="shared" si="0"/>
        <v>2022</v>
      </c>
      <c r="G48" s="8">
        <v>4</v>
      </c>
      <c r="H48" s="9">
        <v>14</v>
      </c>
      <c r="I48" s="9">
        <v>4</v>
      </c>
      <c r="J48" s="9">
        <v>0</v>
      </c>
      <c r="K48" s="9">
        <v>0</v>
      </c>
      <c r="L48" s="9">
        <v>3</v>
      </c>
      <c r="M48" s="10">
        <v>2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1797</v>
      </c>
      <c r="D49" s="7">
        <v>2044</v>
      </c>
      <c r="E49" s="7">
        <v>2233</v>
      </c>
      <c r="F49" s="7">
        <f t="shared" si="0"/>
        <v>4277</v>
      </c>
      <c r="G49" s="8">
        <v>14</v>
      </c>
      <c r="H49" s="9">
        <v>27</v>
      </c>
      <c r="I49" s="9">
        <v>1</v>
      </c>
      <c r="J49" s="9">
        <v>4</v>
      </c>
      <c r="K49" s="9">
        <v>0</v>
      </c>
      <c r="L49" s="9">
        <v>2</v>
      </c>
      <c r="M49" s="10">
        <v>2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865</v>
      </c>
      <c r="D50" s="7">
        <v>935</v>
      </c>
      <c r="E50" s="7">
        <v>1080</v>
      </c>
      <c r="F50" s="7">
        <f t="shared" si="0"/>
        <v>2015</v>
      </c>
      <c r="G50" s="8">
        <v>6</v>
      </c>
      <c r="H50" s="9">
        <v>10</v>
      </c>
      <c r="I50" s="9">
        <v>2</v>
      </c>
      <c r="J50" s="9">
        <v>1</v>
      </c>
      <c r="K50" s="9">
        <v>0</v>
      </c>
      <c r="L50" s="9">
        <v>0</v>
      </c>
      <c r="M50" s="10">
        <v>3</v>
      </c>
      <c r="N50" s="11">
        <v>1</v>
      </c>
    </row>
    <row r="51" spans="1:14" ht="19.8" x14ac:dyDescent="0.4">
      <c r="A51" s="6" t="s">
        <v>53</v>
      </c>
      <c r="B51" s="7">
        <v>14</v>
      </c>
      <c r="C51" s="7">
        <v>751</v>
      </c>
      <c r="D51" s="7">
        <v>790</v>
      </c>
      <c r="E51" s="7">
        <v>847</v>
      </c>
      <c r="F51" s="7">
        <f t="shared" si="0"/>
        <v>1637</v>
      </c>
      <c r="G51" s="8">
        <v>7</v>
      </c>
      <c r="H51" s="9">
        <v>3</v>
      </c>
      <c r="I51" s="9">
        <v>3</v>
      </c>
      <c r="J51" s="9">
        <v>4</v>
      </c>
      <c r="K51" s="9">
        <v>0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650</v>
      </c>
      <c r="D52" s="7">
        <v>717</v>
      </c>
      <c r="E52" s="7">
        <v>815</v>
      </c>
      <c r="F52" s="7">
        <f t="shared" si="0"/>
        <v>1532</v>
      </c>
      <c r="G52" s="8">
        <v>7</v>
      </c>
      <c r="H52" s="9">
        <v>6</v>
      </c>
      <c r="I52" s="9">
        <v>1</v>
      </c>
      <c r="J52" s="9">
        <v>0</v>
      </c>
      <c r="K52" s="9">
        <v>0</v>
      </c>
      <c r="L52" s="9">
        <v>0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1142</v>
      </c>
      <c r="D53" s="7">
        <v>1334</v>
      </c>
      <c r="E53" s="7">
        <v>1363</v>
      </c>
      <c r="F53" s="7">
        <f t="shared" si="0"/>
        <v>2697</v>
      </c>
      <c r="G53" s="8">
        <v>9</v>
      </c>
      <c r="H53" s="9">
        <v>15</v>
      </c>
      <c r="I53" s="9">
        <v>14</v>
      </c>
      <c r="J53" s="9">
        <v>7</v>
      </c>
      <c r="K53" s="9">
        <v>2</v>
      </c>
      <c r="L53" s="9">
        <v>2</v>
      </c>
      <c r="M53" s="10">
        <v>3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541</v>
      </c>
      <c r="D54" s="7">
        <v>655</v>
      </c>
      <c r="E54" s="7">
        <v>639</v>
      </c>
      <c r="F54" s="7">
        <f t="shared" si="0"/>
        <v>1294</v>
      </c>
      <c r="G54" s="8">
        <v>8</v>
      </c>
      <c r="H54" s="9">
        <v>3</v>
      </c>
      <c r="I54" s="9">
        <v>2</v>
      </c>
      <c r="J54" s="9">
        <v>5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473</v>
      </c>
      <c r="D55" s="7">
        <v>544</v>
      </c>
      <c r="E55" s="7">
        <v>574</v>
      </c>
      <c r="F55" s="7">
        <f t="shared" si="0"/>
        <v>1118</v>
      </c>
      <c r="G55" s="8">
        <v>1</v>
      </c>
      <c r="H55" s="9">
        <v>5</v>
      </c>
      <c r="I55" s="9">
        <v>0</v>
      </c>
      <c r="J55" s="9">
        <v>1</v>
      </c>
      <c r="K55" s="9">
        <v>1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854</v>
      </c>
      <c r="D56" s="7">
        <v>1018</v>
      </c>
      <c r="E56" s="7">
        <v>985</v>
      </c>
      <c r="F56" s="7">
        <f t="shared" si="0"/>
        <v>2003</v>
      </c>
      <c r="G56" s="8">
        <v>6</v>
      </c>
      <c r="H56" s="9">
        <v>12</v>
      </c>
      <c r="I56" s="9">
        <v>1</v>
      </c>
      <c r="J56" s="9">
        <v>2</v>
      </c>
      <c r="K56" s="9">
        <v>1</v>
      </c>
      <c r="L56" s="9">
        <v>3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911</v>
      </c>
      <c r="D57" s="7">
        <v>1085</v>
      </c>
      <c r="E57" s="7">
        <v>1095</v>
      </c>
      <c r="F57" s="7">
        <f t="shared" si="0"/>
        <v>2180</v>
      </c>
      <c r="G57" s="8">
        <v>3</v>
      </c>
      <c r="H57" s="9">
        <v>9</v>
      </c>
      <c r="I57" s="9">
        <v>10</v>
      </c>
      <c r="J57" s="9">
        <v>6</v>
      </c>
      <c r="K57" s="9">
        <v>1</v>
      </c>
      <c r="L57" s="9">
        <v>2</v>
      </c>
      <c r="M57" s="10">
        <v>2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1195</v>
      </c>
      <c r="D58" s="7">
        <v>1413</v>
      </c>
      <c r="E58" s="7">
        <v>1414</v>
      </c>
      <c r="F58" s="7">
        <f t="shared" si="0"/>
        <v>2827</v>
      </c>
      <c r="G58" s="8">
        <v>7</v>
      </c>
      <c r="H58" s="9">
        <v>10</v>
      </c>
      <c r="I58" s="9">
        <v>1</v>
      </c>
      <c r="J58" s="9">
        <v>2</v>
      </c>
      <c r="K58" s="9">
        <v>0</v>
      </c>
      <c r="L58" s="9">
        <v>0</v>
      </c>
      <c r="M58" s="10">
        <v>1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1179</v>
      </c>
      <c r="D59" s="7">
        <v>1446</v>
      </c>
      <c r="E59" s="7">
        <v>1422</v>
      </c>
      <c r="F59" s="7">
        <f t="shared" si="0"/>
        <v>2868</v>
      </c>
      <c r="G59" s="8">
        <v>13</v>
      </c>
      <c r="H59" s="9">
        <v>16</v>
      </c>
      <c r="I59" s="9">
        <v>8</v>
      </c>
      <c r="J59" s="9">
        <v>4</v>
      </c>
      <c r="K59" s="9">
        <v>1</v>
      </c>
      <c r="L59" s="9">
        <v>4</v>
      </c>
      <c r="M59" s="10">
        <v>1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1171</v>
      </c>
      <c r="D60" s="7">
        <v>1350</v>
      </c>
      <c r="E60" s="7">
        <v>1470</v>
      </c>
      <c r="F60" s="7">
        <f t="shared" si="0"/>
        <v>2820</v>
      </c>
      <c r="G60" s="8">
        <v>8</v>
      </c>
      <c r="H60" s="9">
        <v>13</v>
      </c>
      <c r="I60" s="9">
        <v>9</v>
      </c>
      <c r="J60" s="9">
        <v>7</v>
      </c>
      <c r="K60" s="9">
        <v>2</v>
      </c>
      <c r="L60" s="9">
        <v>0</v>
      </c>
      <c r="M60" s="10">
        <v>2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839</v>
      </c>
      <c r="D61" s="7">
        <v>928</v>
      </c>
      <c r="E61" s="7">
        <v>972</v>
      </c>
      <c r="F61" s="7">
        <f t="shared" si="0"/>
        <v>1900</v>
      </c>
      <c r="G61" s="8">
        <v>13</v>
      </c>
      <c r="H61" s="9">
        <v>4</v>
      </c>
      <c r="I61" s="9">
        <v>2</v>
      </c>
      <c r="J61" s="9">
        <v>5</v>
      </c>
      <c r="K61" s="9">
        <v>0</v>
      </c>
      <c r="L61" s="9">
        <v>1</v>
      </c>
      <c r="M61" s="10">
        <v>1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1041</v>
      </c>
      <c r="D62" s="7">
        <v>1126</v>
      </c>
      <c r="E62" s="7">
        <v>1149</v>
      </c>
      <c r="F62" s="7">
        <f t="shared" si="0"/>
        <v>2275</v>
      </c>
      <c r="G62" s="8">
        <v>7</v>
      </c>
      <c r="H62" s="9">
        <v>8</v>
      </c>
      <c r="I62" s="9">
        <v>5</v>
      </c>
      <c r="J62" s="9">
        <v>5</v>
      </c>
      <c r="K62" s="9">
        <v>1</v>
      </c>
      <c r="L62" s="9">
        <v>1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1261</v>
      </c>
      <c r="D63" s="7">
        <v>1219</v>
      </c>
      <c r="E63" s="7">
        <v>1352</v>
      </c>
      <c r="F63" s="7">
        <f t="shared" si="0"/>
        <v>2571</v>
      </c>
      <c r="G63" s="8">
        <v>12</v>
      </c>
      <c r="H63" s="9">
        <v>15</v>
      </c>
      <c r="I63" s="9">
        <v>8</v>
      </c>
      <c r="J63" s="9">
        <v>10</v>
      </c>
      <c r="K63" s="9">
        <v>1</v>
      </c>
      <c r="L63" s="9">
        <v>3</v>
      </c>
      <c r="M63" s="10">
        <v>2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1385</v>
      </c>
      <c r="D64" s="7">
        <v>1385</v>
      </c>
      <c r="E64" s="7">
        <v>1540</v>
      </c>
      <c r="F64" s="7">
        <f t="shared" si="0"/>
        <v>2925</v>
      </c>
      <c r="G64" s="8">
        <v>10</v>
      </c>
      <c r="H64" s="9">
        <v>18</v>
      </c>
      <c r="I64" s="9">
        <v>4</v>
      </c>
      <c r="J64" s="9">
        <v>8</v>
      </c>
      <c r="K64" s="9">
        <v>0</v>
      </c>
      <c r="L64" s="9">
        <v>1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2505</v>
      </c>
      <c r="D65" s="7">
        <v>2555</v>
      </c>
      <c r="E65" s="7">
        <v>2983</v>
      </c>
      <c r="F65" s="7">
        <f t="shared" si="0"/>
        <v>5538</v>
      </c>
      <c r="G65" s="8">
        <v>23</v>
      </c>
      <c r="H65" s="9">
        <v>36</v>
      </c>
      <c r="I65" s="9">
        <v>9</v>
      </c>
      <c r="J65" s="9">
        <v>10</v>
      </c>
      <c r="K65" s="9">
        <v>5</v>
      </c>
      <c r="L65" s="9">
        <v>2</v>
      </c>
      <c r="M65" s="10">
        <v>6</v>
      </c>
      <c r="N65" s="11">
        <v>2</v>
      </c>
    </row>
    <row r="66" spans="1:14" ht="19.8" x14ac:dyDescent="0.4">
      <c r="A66" s="12" t="s">
        <v>68</v>
      </c>
      <c r="B66" s="7">
        <v>31</v>
      </c>
      <c r="C66" s="7">
        <v>1772</v>
      </c>
      <c r="D66" s="7">
        <v>1881</v>
      </c>
      <c r="E66" s="7">
        <v>2012</v>
      </c>
      <c r="F66" s="7">
        <f t="shared" si="0"/>
        <v>3893</v>
      </c>
      <c r="G66" s="8">
        <v>19</v>
      </c>
      <c r="H66" s="9">
        <v>18</v>
      </c>
      <c r="I66" s="9">
        <v>14</v>
      </c>
      <c r="J66" s="9">
        <v>14</v>
      </c>
      <c r="K66" s="9">
        <v>3</v>
      </c>
      <c r="L66" s="9">
        <v>6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1701</v>
      </c>
      <c r="D67" s="7">
        <v>1827</v>
      </c>
      <c r="E67" s="7">
        <v>1985</v>
      </c>
      <c r="F67" s="7">
        <f t="shared" si="0"/>
        <v>3812</v>
      </c>
      <c r="G67" s="8">
        <v>15</v>
      </c>
      <c r="H67" s="9">
        <v>20</v>
      </c>
      <c r="I67" s="9">
        <v>6</v>
      </c>
      <c r="J67" s="9">
        <v>13</v>
      </c>
      <c r="K67" s="9">
        <v>6</v>
      </c>
      <c r="L67" s="9">
        <v>0</v>
      </c>
      <c r="M67" s="10">
        <v>1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1927</v>
      </c>
      <c r="D68" s="7">
        <v>2114</v>
      </c>
      <c r="E68" s="7">
        <v>2439</v>
      </c>
      <c r="F68" s="7">
        <f t="shared" si="0"/>
        <v>4553</v>
      </c>
      <c r="G68" s="8">
        <v>10</v>
      </c>
      <c r="H68" s="9">
        <v>18</v>
      </c>
      <c r="I68" s="9">
        <v>8</v>
      </c>
      <c r="J68" s="9">
        <v>6</v>
      </c>
      <c r="K68" s="9">
        <v>2</v>
      </c>
      <c r="L68" s="9">
        <v>2</v>
      </c>
      <c r="M68" s="10">
        <v>1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1084</v>
      </c>
      <c r="D69" s="7">
        <v>1399</v>
      </c>
      <c r="E69" s="7">
        <v>1324</v>
      </c>
      <c r="F69" s="7">
        <f t="shared" si="0"/>
        <v>2723</v>
      </c>
      <c r="G69" s="8">
        <v>9</v>
      </c>
      <c r="H69" s="9">
        <v>14</v>
      </c>
      <c r="I69" s="9">
        <v>6</v>
      </c>
      <c r="J69" s="9">
        <v>5</v>
      </c>
      <c r="K69" s="9">
        <v>3</v>
      </c>
      <c r="L69" s="9">
        <v>0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1153</v>
      </c>
      <c r="D70" s="7">
        <v>1292</v>
      </c>
      <c r="E70" s="7">
        <v>1405</v>
      </c>
      <c r="F70" s="7">
        <f>SUM(D70:E70)</f>
        <v>2697</v>
      </c>
      <c r="G70" s="8">
        <v>10</v>
      </c>
      <c r="H70" s="9">
        <v>28</v>
      </c>
      <c r="I70" s="9">
        <v>0</v>
      </c>
      <c r="J70" s="9">
        <v>4</v>
      </c>
      <c r="K70" s="9">
        <v>0</v>
      </c>
      <c r="L70" s="9">
        <v>1</v>
      </c>
      <c r="M70" s="10">
        <v>0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1622</v>
      </c>
      <c r="D71" s="7">
        <v>1926</v>
      </c>
      <c r="E71" s="7">
        <v>2156</v>
      </c>
      <c r="F71" s="7">
        <f>SUM(D71:E71)</f>
        <v>4082</v>
      </c>
      <c r="G71" s="8">
        <v>10</v>
      </c>
      <c r="H71" s="9">
        <v>24</v>
      </c>
      <c r="I71" s="9">
        <v>8</v>
      </c>
      <c r="J71" s="9">
        <v>11</v>
      </c>
      <c r="K71" s="9">
        <v>1</v>
      </c>
      <c r="L71" s="9">
        <v>2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828</v>
      </c>
      <c r="D72" s="7">
        <v>1102</v>
      </c>
      <c r="E72" s="7">
        <v>1085</v>
      </c>
      <c r="F72" s="7">
        <f>SUM(D72:E72)</f>
        <v>2187</v>
      </c>
      <c r="G72" s="8">
        <v>11</v>
      </c>
      <c r="H72" s="9">
        <v>11</v>
      </c>
      <c r="I72" s="9">
        <v>0</v>
      </c>
      <c r="J72" s="9">
        <v>0</v>
      </c>
      <c r="K72" s="9">
        <v>0</v>
      </c>
      <c r="L72" s="9">
        <v>0</v>
      </c>
      <c r="M72" s="10">
        <v>0</v>
      </c>
      <c r="N72" s="11">
        <v>1</v>
      </c>
    </row>
    <row r="73" spans="1:14" ht="19.8" x14ac:dyDescent="0.4">
      <c r="A73" s="6" t="s">
        <v>75</v>
      </c>
      <c r="B73" s="7">
        <v>19</v>
      </c>
      <c r="C73" s="7">
        <v>937</v>
      </c>
      <c r="D73" s="7">
        <v>1005</v>
      </c>
      <c r="E73" s="7">
        <v>1053</v>
      </c>
      <c r="F73" s="7">
        <f>SUM(D73:E73)</f>
        <v>2058</v>
      </c>
      <c r="G73" s="8">
        <v>3</v>
      </c>
      <c r="H73" s="9">
        <v>11</v>
      </c>
      <c r="I73" s="9">
        <v>0</v>
      </c>
      <c r="J73" s="9">
        <v>0</v>
      </c>
      <c r="K73" s="9">
        <v>3</v>
      </c>
      <c r="L73" s="9">
        <v>3</v>
      </c>
      <c r="M73" s="10">
        <v>2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73290</v>
      </c>
      <c r="D74" s="7">
        <f t="shared" ref="D74:J74" si="1">SUM(D5:D73)</f>
        <v>79083</v>
      </c>
      <c r="E74" s="7">
        <f t="shared" si="1"/>
        <v>86336</v>
      </c>
      <c r="F74" s="7">
        <f t="shared" si="1"/>
        <v>165419</v>
      </c>
      <c r="G74" s="7">
        <f t="shared" si="1"/>
        <v>703</v>
      </c>
      <c r="H74" s="7">
        <f t="shared" si="1"/>
        <v>1024</v>
      </c>
      <c r="I74" s="7">
        <f t="shared" si="1"/>
        <v>369</v>
      </c>
      <c r="J74" s="7">
        <f t="shared" si="1"/>
        <v>369</v>
      </c>
      <c r="K74" s="7">
        <f>SUM(K5:K73)</f>
        <v>77</v>
      </c>
      <c r="L74" s="7">
        <f>SUM(L5:L73)</f>
        <v>110</v>
      </c>
      <c r="M74" s="13">
        <f>SUM(M5:M73)</f>
        <v>75</v>
      </c>
      <c r="N74" s="14">
        <f>SUM(N5:N73)</f>
        <v>21</v>
      </c>
    </row>
    <row r="75" spans="1:14" s="18" customFormat="1" ht="26.25" customHeight="1" x14ac:dyDescent="0.3">
      <c r="A75" s="95" t="s">
        <v>77</v>
      </c>
      <c r="B75" s="96"/>
      <c r="C75" s="15">
        <f>C74</f>
        <v>73290</v>
      </c>
      <c r="D75" s="15" t="s">
        <v>78</v>
      </c>
      <c r="E75" s="15" t="s">
        <v>79</v>
      </c>
      <c r="F75" s="15"/>
      <c r="G75" s="15">
        <f>F74</f>
        <v>165419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2505</v>
      </c>
      <c r="F76" s="22">
        <f>MAX(F5:F73)</f>
        <v>5538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1" t="str">
        <f ca="1">INDIRECT(H77,TRUE)</f>
        <v>城西</v>
      </c>
      <c r="D77" s="82" t="s">
        <v>83</v>
      </c>
      <c r="E77" s="30">
        <f>MIN(C5:C73)</f>
        <v>254</v>
      </c>
      <c r="F77" s="31">
        <f>MIN(F5:F73)</f>
        <v>566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766</v>
      </c>
      <c r="D78" s="103" t="s">
        <v>80</v>
      </c>
      <c r="E78" s="32" t="s">
        <v>87</v>
      </c>
      <c r="F78" s="32"/>
      <c r="G78" s="32">
        <v>378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388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77</v>
      </c>
      <c r="D80" s="15" t="s">
        <v>80</v>
      </c>
      <c r="E80" s="106" t="s">
        <v>144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110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75</v>
      </c>
      <c r="D82" s="15" t="s">
        <v>94</v>
      </c>
      <c r="E82" s="15" t="s">
        <v>145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21</v>
      </c>
      <c r="D83" s="15" t="s">
        <v>94</v>
      </c>
      <c r="E83" s="15" t="s">
        <v>146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703</v>
      </c>
      <c r="D84" s="50" t="s">
        <v>80</v>
      </c>
      <c r="E84" s="15" t="s">
        <v>99</v>
      </c>
      <c r="F84" s="15"/>
      <c r="G84" s="15">
        <f>H74</f>
        <v>1024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C74-'11008'!C74</f>
        <v>36</v>
      </c>
      <c r="D85" s="83" t="str">
        <f>IF(E85&gt;0,"男增加","男減少")</f>
        <v>男減少</v>
      </c>
      <c r="E85" s="53">
        <f>D74-'11008'!D74</f>
        <v>-188</v>
      </c>
      <c r="F85" s="54" t="str">
        <f>IF(G85&gt;0,"女增加","女減少")</f>
        <v>女減少</v>
      </c>
      <c r="G85" s="53">
        <f>E74-'11008'!E74</f>
        <v>-166</v>
      </c>
      <c r="H85" s="55"/>
      <c r="I85" s="93" t="str">
        <f>IF(K85&gt;0,"總人口數增加","總人口數減少")</f>
        <v>總人口數減少</v>
      </c>
      <c r="J85" s="93"/>
      <c r="K85" s="53">
        <f>F74-'11008'!F74</f>
        <v>-354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2" activePane="bottomLeft" state="frozen"/>
      <selection pane="bottomLeft" activeCell="C85" sqref="C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139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361</v>
      </c>
      <c r="D5" s="7">
        <v>350</v>
      </c>
      <c r="E5" s="7">
        <v>406</v>
      </c>
      <c r="F5" s="7">
        <f>SUM(D5:E5)</f>
        <v>756</v>
      </c>
      <c r="G5" s="8">
        <v>5</v>
      </c>
      <c r="H5" s="9">
        <v>2</v>
      </c>
      <c r="I5" s="9">
        <v>0</v>
      </c>
      <c r="J5" s="9">
        <v>9</v>
      </c>
      <c r="K5" s="9">
        <v>1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847</v>
      </c>
      <c r="D6" s="7">
        <v>755</v>
      </c>
      <c r="E6" s="7">
        <v>875</v>
      </c>
      <c r="F6" s="7">
        <f t="shared" ref="F6:F69" si="0">SUM(D6:E6)</f>
        <v>1630</v>
      </c>
      <c r="G6" s="8">
        <v>13</v>
      </c>
      <c r="H6" s="9">
        <v>4</v>
      </c>
      <c r="I6" s="9">
        <v>2</v>
      </c>
      <c r="J6" s="9">
        <v>1</v>
      </c>
      <c r="K6" s="9">
        <v>0</v>
      </c>
      <c r="L6" s="9">
        <v>2</v>
      </c>
      <c r="M6" s="10">
        <v>0</v>
      </c>
      <c r="N6" s="11">
        <v>1</v>
      </c>
      <c r="O6" s="59"/>
    </row>
    <row r="7" spans="1:15" ht="19.8" x14ac:dyDescent="0.4">
      <c r="A7" s="6" t="s">
        <v>9</v>
      </c>
      <c r="B7" s="7">
        <v>13</v>
      </c>
      <c r="C7" s="7">
        <v>577</v>
      </c>
      <c r="D7" s="7">
        <v>611</v>
      </c>
      <c r="E7" s="7">
        <v>654</v>
      </c>
      <c r="F7" s="7">
        <f t="shared" si="0"/>
        <v>1265</v>
      </c>
      <c r="G7" s="8">
        <v>3</v>
      </c>
      <c r="H7" s="9">
        <v>4</v>
      </c>
      <c r="I7" s="9">
        <v>3</v>
      </c>
      <c r="J7" s="9">
        <v>3</v>
      </c>
      <c r="K7" s="9">
        <v>2</v>
      </c>
      <c r="L7" s="9">
        <v>2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805</v>
      </c>
      <c r="D8" s="7">
        <v>824</v>
      </c>
      <c r="E8" s="7">
        <v>900</v>
      </c>
      <c r="F8" s="7">
        <f t="shared" si="0"/>
        <v>1724</v>
      </c>
      <c r="G8" s="8">
        <v>8</v>
      </c>
      <c r="H8" s="9">
        <v>5</v>
      </c>
      <c r="I8" s="9">
        <v>2</v>
      </c>
      <c r="J8" s="9">
        <v>2</v>
      </c>
      <c r="K8" s="9">
        <v>0</v>
      </c>
      <c r="L8" s="9">
        <v>1</v>
      </c>
      <c r="M8" s="10">
        <v>1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727</v>
      </c>
      <c r="D9" s="7">
        <v>699</v>
      </c>
      <c r="E9" s="7">
        <v>836</v>
      </c>
      <c r="F9" s="7">
        <f t="shared" si="0"/>
        <v>1535</v>
      </c>
      <c r="G9" s="8">
        <v>8</v>
      </c>
      <c r="H9" s="9">
        <v>3</v>
      </c>
      <c r="I9" s="9">
        <v>3</v>
      </c>
      <c r="J9" s="9">
        <v>4</v>
      </c>
      <c r="K9" s="9">
        <v>0</v>
      </c>
      <c r="L9" s="9">
        <v>1</v>
      </c>
      <c r="M9" s="10">
        <v>0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711</v>
      </c>
      <c r="D10" s="7">
        <v>731</v>
      </c>
      <c r="E10" s="7">
        <v>770</v>
      </c>
      <c r="F10" s="7">
        <f t="shared" si="0"/>
        <v>1501</v>
      </c>
      <c r="G10" s="8">
        <v>4</v>
      </c>
      <c r="H10" s="9">
        <v>9</v>
      </c>
      <c r="I10" s="9">
        <v>3</v>
      </c>
      <c r="J10" s="9">
        <v>1</v>
      </c>
      <c r="K10" s="9">
        <v>1</v>
      </c>
      <c r="L10" s="9">
        <v>0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826</v>
      </c>
      <c r="D11" s="7">
        <v>832</v>
      </c>
      <c r="E11" s="7">
        <v>940</v>
      </c>
      <c r="F11" s="7">
        <f t="shared" si="0"/>
        <v>1772</v>
      </c>
      <c r="G11" s="8">
        <v>16</v>
      </c>
      <c r="H11" s="9">
        <v>16</v>
      </c>
      <c r="I11" s="9">
        <v>2</v>
      </c>
      <c r="J11" s="9">
        <v>2</v>
      </c>
      <c r="K11" s="9">
        <v>4</v>
      </c>
      <c r="L11" s="9">
        <v>0</v>
      </c>
      <c r="M11" s="10">
        <v>2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255</v>
      </c>
      <c r="D12" s="7">
        <v>267</v>
      </c>
      <c r="E12" s="7">
        <v>304</v>
      </c>
      <c r="F12" s="7">
        <f t="shared" si="0"/>
        <v>571</v>
      </c>
      <c r="G12" s="8">
        <v>4</v>
      </c>
      <c r="H12" s="9">
        <v>5</v>
      </c>
      <c r="I12" s="9">
        <v>3</v>
      </c>
      <c r="J12" s="9">
        <v>4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1045</v>
      </c>
      <c r="D13" s="7">
        <v>988</v>
      </c>
      <c r="E13" s="7">
        <v>1111</v>
      </c>
      <c r="F13" s="7">
        <f t="shared" si="0"/>
        <v>2099</v>
      </c>
      <c r="G13" s="8">
        <v>5</v>
      </c>
      <c r="H13" s="9">
        <v>18</v>
      </c>
      <c r="I13" s="9">
        <v>6</v>
      </c>
      <c r="J13" s="9">
        <v>13</v>
      </c>
      <c r="K13" s="9">
        <v>1</v>
      </c>
      <c r="L13" s="9">
        <v>3</v>
      </c>
      <c r="M13" s="10">
        <v>0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2177</v>
      </c>
      <c r="D14" s="7">
        <v>1915</v>
      </c>
      <c r="E14" s="7">
        <v>2203</v>
      </c>
      <c r="F14" s="7">
        <f t="shared" si="0"/>
        <v>4118</v>
      </c>
      <c r="G14" s="8">
        <v>30</v>
      </c>
      <c r="H14" s="9">
        <v>36</v>
      </c>
      <c r="I14" s="9">
        <v>24</v>
      </c>
      <c r="J14" s="9">
        <v>17</v>
      </c>
      <c r="K14" s="9">
        <v>1</v>
      </c>
      <c r="L14" s="9">
        <v>3</v>
      </c>
      <c r="M14" s="10">
        <v>0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448</v>
      </c>
      <c r="D15" s="7">
        <v>495</v>
      </c>
      <c r="E15" s="7">
        <v>504</v>
      </c>
      <c r="F15" s="7">
        <f t="shared" si="0"/>
        <v>999</v>
      </c>
      <c r="G15" s="8">
        <v>9</v>
      </c>
      <c r="H15" s="9">
        <v>1</v>
      </c>
      <c r="I15" s="9">
        <v>4</v>
      </c>
      <c r="J15" s="9">
        <v>5</v>
      </c>
      <c r="K15" s="9">
        <v>0</v>
      </c>
      <c r="L15" s="9">
        <v>1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663</v>
      </c>
      <c r="D16" s="7">
        <v>702</v>
      </c>
      <c r="E16" s="7">
        <v>706</v>
      </c>
      <c r="F16" s="7">
        <f t="shared" si="0"/>
        <v>1408</v>
      </c>
      <c r="G16" s="8">
        <v>8</v>
      </c>
      <c r="H16" s="9">
        <v>11</v>
      </c>
      <c r="I16" s="9">
        <v>2</v>
      </c>
      <c r="J16" s="9">
        <v>4</v>
      </c>
      <c r="K16" s="9">
        <v>1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939</v>
      </c>
      <c r="D17" s="7">
        <v>901</v>
      </c>
      <c r="E17" s="7">
        <v>991</v>
      </c>
      <c r="F17" s="7">
        <f t="shared" si="0"/>
        <v>1892</v>
      </c>
      <c r="G17" s="8">
        <v>17</v>
      </c>
      <c r="H17" s="9">
        <v>16</v>
      </c>
      <c r="I17" s="9">
        <v>3</v>
      </c>
      <c r="J17" s="9">
        <v>8</v>
      </c>
      <c r="K17" s="9">
        <v>1</v>
      </c>
      <c r="L17" s="9">
        <v>0</v>
      </c>
      <c r="M17" s="10">
        <v>1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630</v>
      </c>
      <c r="D18" s="7">
        <v>613</v>
      </c>
      <c r="E18" s="7">
        <v>679</v>
      </c>
      <c r="F18" s="7">
        <f t="shared" si="0"/>
        <v>1292</v>
      </c>
      <c r="G18" s="8">
        <v>6</v>
      </c>
      <c r="H18" s="9">
        <v>8</v>
      </c>
      <c r="I18" s="9">
        <v>1</v>
      </c>
      <c r="J18" s="9">
        <v>1</v>
      </c>
      <c r="K18" s="9">
        <v>0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821</v>
      </c>
      <c r="D19" s="7">
        <v>920</v>
      </c>
      <c r="E19" s="7">
        <v>949</v>
      </c>
      <c r="F19" s="7">
        <f t="shared" si="0"/>
        <v>1869</v>
      </c>
      <c r="G19" s="8">
        <v>6</v>
      </c>
      <c r="H19" s="9">
        <v>16</v>
      </c>
      <c r="I19" s="9">
        <v>4</v>
      </c>
      <c r="J19" s="9">
        <v>0</v>
      </c>
      <c r="K19" s="9">
        <v>1</v>
      </c>
      <c r="L19" s="9">
        <v>0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547</v>
      </c>
      <c r="D20" s="7">
        <v>577</v>
      </c>
      <c r="E20" s="7">
        <v>650</v>
      </c>
      <c r="F20" s="7">
        <f t="shared" si="0"/>
        <v>1227</v>
      </c>
      <c r="G20" s="8">
        <v>6</v>
      </c>
      <c r="H20" s="9">
        <v>8</v>
      </c>
      <c r="I20" s="9">
        <v>5</v>
      </c>
      <c r="J20" s="9">
        <v>2</v>
      </c>
      <c r="K20" s="9">
        <v>2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1519</v>
      </c>
      <c r="D21" s="7">
        <v>1496</v>
      </c>
      <c r="E21" s="7">
        <v>1750</v>
      </c>
      <c r="F21" s="7">
        <f t="shared" si="0"/>
        <v>3246</v>
      </c>
      <c r="G21" s="8">
        <v>13</v>
      </c>
      <c r="H21" s="9">
        <v>11</v>
      </c>
      <c r="I21" s="9">
        <v>2</v>
      </c>
      <c r="J21" s="9">
        <v>4</v>
      </c>
      <c r="K21" s="9">
        <v>1</v>
      </c>
      <c r="L21" s="9">
        <v>2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1053</v>
      </c>
      <c r="D22" s="7">
        <v>1093</v>
      </c>
      <c r="E22" s="7">
        <v>1205</v>
      </c>
      <c r="F22" s="7">
        <f t="shared" si="0"/>
        <v>2298</v>
      </c>
      <c r="G22" s="9">
        <v>11</v>
      </c>
      <c r="H22" s="9">
        <v>13</v>
      </c>
      <c r="I22" s="9">
        <v>11</v>
      </c>
      <c r="J22" s="9">
        <v>6</v>
      </c>
      <c r="K22" s="9">
        <v>1</v>
      </c>
      <c r="L22" s="9">
        <v>2</v>
      </c>
      <c r="M22" s="10">
        <v>0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1603</v>
      </c>
      <c r="D23" s="7">
        <v>1611</v>
      </c>
      <c r="E23" s="7">
        <v>1796</v>
      </c>
      <c r="F23" s="7">
        <f t="shared" si="0"/>
        <v>3407</v>
      </c>
      <c r="G23" s="9">
        <v>12</v>
      </c>
      <c r="H23" s="9">
        <v>16</v>
      </c>
      <c r="I23" s="9">
        <v>5</v>
      </c>
      <c r="J23" s="9">
        <v>4</v>
      </c>
      <c r="K23" s="9">
        <v>3</v>
      </c>
      <c r="L23" s="9">
        <v>3</v>
      </c>
      <c r="M23" s="10">
        <v>1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955</v>
      </c>
      <c r="D24" s="7">
        <v>1143</v>
      </c>
      <c r="E24" s="7">
        <v>1144</v>
      </c>
      <c r="F24" s="7">
        <f t="shared" si="0"/>
        <v>2287</v>
      </c>
      <c r="G24" s="9">
        <v>9</v>
      </c>
      <c r="H24" s="9">
        <v>16</v>
      </c>
      <c r="I24" s="9">
        <v>4</v>
      </c>
      <c r="J24" s="9">
        <v>7</v>
      </c>
      <c r="K24" s="9">
        <v>2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1744</v>
      </c>
      <c r="D25" s="7">
        <v>1554</v>
      </c>
      <c r="E25" s="7">
        <v>1311</v>
      </c>
      <c r="F25" s="7">
        <f t="shared" si="0"/>
        <v>2865</v>
      </c>
      <c r="G25" s="9">
        <v>18</v>
      </c>
      <c r="H25" s="9">
        <v>22</v>
      </c>
      <c r="I25" s="9">
        <v>30</v>
      </c>
      <c r="J25" s="9">
        <v>11</v>
      </c>
      <c r="K25" s="9">
        <v>2</v>
      </c>
      <c r="L25" s="9">
        <v>4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1828</v>
      </c>
      <c r="D26" s="7">
        <v>1919</v>
      </c>
      <c r="E26" s="7">
        <v>2109</v>
      </c>
      <c r="F26" s="7">
        <f t="shared" si="0"/>
        <v>4028</v>
      </c>
      <c r="G26" s="8">
        <v>27</v>
      </c>
      <c r="H26" s="9">
        <v>25</v>
      </c>
      <c r="I26" s="9">
        <v>11</v>
      </c>
      <c r="J26" s="9">
        <v>17</v>
      </c>
      <c r="K26" s="9">
        <v>3</v>
      </c>
      <c r="L26" s="9">
        <v>2</v>
      </c>
      <c r="M26" s="10">
        <v>0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1149</v>
      </c>
      <c r="D27" s="7">
        <v>1311</v>
      </c>
      <c r="E27" s="7">
        <v>1566</v>
      </c>
      <c r="F27" s="7">
        <f t="shared" si="0"/>
        <v>2877</v>
      </c>
      <c r="G27" s="8">
        <v>22</v>
      </c>
      <c r="H27" s="9">
        <v>11</v>
      </c>
      <c r="I27" s="9">
        <v>20</v>
      </c>
      <c r="J27" s="9">
        <v>0</v>
      </c>
      <c r="K27" s="9">
        <v>2</v>
      </c>
      <c r="L27" s="9">
        <v>1</v>
      </c>
      <c r="M27" s="10">
        <v>1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1160</v>
      </c>
      <c r="D28" s="7">
        <v>1351</v>
      </c>
      <c r="E28" s="7">
        <v>1672</v>
      </c>
      <c r="F28" s="7">
        <f t="shared" si="0"/>
        <v>3023</v>
      </c>
      <c r="G28" s="8">
        <v>3</v>
      </c>
      <c r="H28" s="9">
        <v>22</v>
      </c>
      <c r="I28" s="9">
        <v>5</v>
      </c>
      <c r="J28" s="9">
        <v>10</v>
      </c>
      <c r="K28" s="9">
        <v>0</v>
      </c>
      <c r="L28" s="9">
        <v>3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790</v>
      </c>
      <c r="D29" s="7">
        <v>859</v>
      </c>
      <c r="E29" s="7">
        <v>1038</v>
      </c>
      <c r="F29" s="7">
        <f t="shared" si="0"/>
        <v>1897</v>
      </c>
      <c r="G29" s="8">
        <v>8</v>
      </c>
      <c r="H29" s="9">
        <v>13</v>
      </c>
      <c r="I29" s="9">
        <v>11</v>
      </c>
      <c r="J29" s="9">
        <v>11</v>
      </c>
      <c r="K29" s="9">
        <v>1</v>
      </c>
      <c r="L29" s="9">
        <v>3</v>
      </c>
      <c r="M29" s="10">
        <v>1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321</v>
      </c>
      <c r="D30" s="7">
        <v>376</v>
      </c>
      <c r="E30" s="7">
        <v>371</v>
      </c>
      <c r="F30" s="7">
        <f t="shared" si="0"/>
        <v>747</v>
      </c>
      <c r="G30" s="8">
        <v>1</v>
      </c>
      <c r="H30" s="9">
        <v>0</v>
      </c>
      <c r="I30" s="9">
        <v>3</v>
      </c>
      <c r="J30" s="9">
        <v>0</v>
      </c>
      <c r="K30" s="9">
        <v>1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627</v>
      </c>
      <c r="D31" s="7">
        <v>685</v>
      </c>
      <c r="E31" s="7">
        <v>704</v>
      </c>
      <c r="F31" s="7">
        <f t="shared" si="0"/>
        <v>1389</v>
      </c>
      <c r="G31" s="8">
        <v>2</v>
      </c>
      <c r="H31" s="9">
        <v>14</v>
      </c>
      <c r="I31" s="9">
        <v>3</v>
      </c>
      <c r="J31" s="9">
        <v>5</v>
      </c>
      <c r="K31" s="9">
        <v>0</v>
      </c>
      <c r="L31" s="9">
        <v>0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1225</v>
      </c>
      <c r="D32" s="7">
        <v>1397</v>
      </c>
      <c r="E32" s="7">
        <v>1537</v>
      </c>
      <c r="F32" s="7">
        <f t="shared" si="0"/>
        <v>2934</v>
      </c>
      <c r="G32" s="8">
        <v>5</v>
      </c>
      <c r="H32" s="9">
        <v>20</v>
      </c>
      <c r="I32" s="9">
        <v>6</v>
      </c>
      <c r="J32" s="9">
        <v>11</v>
      </c>
      <c r="K32" s="9">
        <v>0</v>
      </c>
      <c r="L32" s="9">
        <v>5</v>
      </c>
      <c r="M32" s="10">
        <v>1</v>
      </c>
      <c r="N32" s="11">
        <v>1</v>
      </c>
    </row>
    <row r="33" spans="1:14" ht="19.8" x14ac:dyDescent="0.4">
      <c r="A33" s="6" t="s">
        <v>35</v>
      </c>
      <c r="B33" s="7">
        <v>16</v>
      </c>
      <c r="C33" s="7">
        <v>741</v>
      </c>
      <c r="D33" s="7">
        <v>777</v>
      </c>
      <c r="E33" s="7">
        <v>879</v>
      </c>
      <c r="F33" s="7">
        <f t="shared" si="0"/>
        <v>1656</v>
      </c>
      <c r="G33" s="8">
        <v>2</v>
      </c>
      <c r="H33" s="9">
        <v>12</v>
      </c>
      <c r="I33" s="9">
        <v>3</v>
      </c>
      <c r="J33" s="9">
        <v>1</v>
      </c>
      <c r="K33" s="9">
        <v>1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1351</v>
      </c>
      <c r="D34" s="7">
        <v>1438</v>
      </c>
      <c r="E34" s="7">
        <v>1516</v>
      </c>
      <c r="F34" s="7">
        <f t="shared" si="0"/>
        <v>2954</v>
      </c>
      <c r="G34" s="8">
        <v>9</v>
      </c>
      <c r="H34" s="9">
        <v>24</v>
      </c>
      <c r="I34" s="9">
        <v>3</v>
      </c>
      <c r="J34" s="9">
        <v>3</v>
      </c>
      <c r="K34" s="9">
        <v>1</v>
      </c>
      <c r="L34" s="9">
        <v>0</v>
      </c>
      <c r="M34" s="10">
        <v>0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997</v>
      </c>
      <c r="D35" s="7">
        <v>1129</v>
      </c>
      <c r="E35" s="7">
        <v>1326</v>
      </c>
      <c r="F35" s="7">
        <f t="shared" si="0"/>
        <v>2455</v>
      </c>
      <c r="G35" s="8">
        <v>15</v>
      </c>
      <c r="H35" s="9">
        <v>20</v>
      </c>
      <c r="I35" s="9">
        <v>5</v>
      </c>
      <c r="J35" s="9">
        <v>2</v>
      </c>
      <c r="K35" s="9">
        <v>0</v>
      </c>
      <c r="L35" s="9">
        <v>0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1538</v>
      </c>
      <c r="D36" s="7">
        <v>1643</v>
      </c>
      <c r="E36" s="7">
        <v>1995</v>
      </c>
      <c r="F36" s="7">
        <f t="shared" si="0"/>
        <v>3638</v>
      </c>
      <c r="G36" s="8">
        <v>25</v>
      </c>
      <c r="H36" s="9">
        <v>18</v>
      </c>
      <c r="I36" s="9">
        <v>7</v>
      </c>
      <c r="J36" s="9">
        <v>14</v>
      </c>
      <c r="K36" s="9">
        <v>1</v>
      </c>
      <c r="L36" s="9">
        <v>2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1446</v>
      </c>
      <c r="D37" s="7">
        <v>1664</v>
      </c>
      <c r="E37" s="7">
        <v>2021</v>
      </c>
      <c r="F37" s="7">
        <f t="shared" si="0"/>
        <v>3685</v>
      </c>
      <c r="G37" s="8">
        <v>18</v>
      </c>
      <c r="H37" s="9">
        <v>18</v>
      </c>
      <c r="I37" s="9">
        <v>10</v>
      </c>
      <c r="J37" s="9">
        <v>15</v>
      </c>
      <c r="K37" s="9">
        <v>1</v>
      </c>
      <c r="L37" s="9">
        <v>2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851</v>
      </c>
      <c r="D38" s="7">
        <v>908</v>
      </c>
      <c r="E38" s="7">
        <v>1034</v>
      </c>
      <c r="F38" s="7">
        <f t="shared" si="0"/>
        <v>1942</v>
      </c>
      <c r="G38" s="8">
        <v>9</v>
      </c>
      <c r="H38" s="9">
        <v>11</v>
      </c>
      <c r="I38" s="9">
        <v>4</v>
      </c>
      <c r="J38" s="9">
        <v>8</v>
      </c>
      <c r="K38" s="9">
        <v>2</v>
      </c>
      <c r="L38" s="9">
        <v>0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1224</v>
      </c>
      <c r="D39" s="7">
        <v>1492</v>
      </c>
      <c r="E39" s="7">
        <v>1719</v>
      </c>
      <c r="F39" s="7">
        <f t="shared" si="0"/>
        <v>3211</v>
      </c>
      <c r="G39" s="8">
        <v>15</v>
      </c>
      <c r="H39" s="9">
        <v>23</v>
      </c>
      <c r="I39" s="9">
        <v>12</v>
      </c>
      <c r="J39" s="9">
        <v>22</v>
      </c>
      <c r="K39" s="9">
        <v>0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1093</v>
      </c>
      <c r="D40" s="7">
        <v>1272</v>
      </c>
      <c r="E40" s="7">
        <v>1393</v>
      </c>
      <c r="F40" s="7">
        <f t="shared" si="0"/>
        <v>2665</v>
      </c>
      <c r="G40" s="8">
        <v>9</v>
      </c>
      <c r="H40" s="9">
        <v>2</v>
      </c>
      <c r="I40" s="9">
        <v>5</v>
      </c>
      <c r="J40" s="9">
        <v>11</v>
      </c>
      <c r="K40" s="9">
        <v>1</v>
      </c>
      <c r="L40" s="9">
        <v>4</v>
      </c>
      <c r="M40" s="10">
        <v>1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1288</v>
      </c>
      <c r="D41" s="7">
        <v>1340</v>
      </c>
      <c r="E41" s="7">
        <v>1556</v>
      </c>
      <c r="F41" s="7">
        <f t="shared" si="0"/>
        <v>2896</v>
      </c>
      <c r="G41" s="8">
        <v>32</v>
      </c>
      <c r="H41" s="9">
        <v>25</v>
      </c>
      <c r="I41" s="9">
        <v>13</v>
      </c>
      <c r="J41" s="9">
        <v>8</v>
      </c>
      <c r="K41" s="9">
        <v>3</v>
      </c>
      <c r="L41" s="9">
        <v>5</v>
      </c>
      <c r="M41" s="10">
        <v>2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726</v>
      </c>
      <c r="D42" s="7">
        <v>830</v>
      </c>
      <c r="E42" s="7">
        <v>941</v>
      </c>
      <c r="F42" s="7">
        <f t="shared" si="0"/>
        <v>1771</v>
      </c>
      <c r="G42" s="8">
        <v>1</v>
      </c>
      <c r="H42" s="9">
        <v>4</v>
      </c>
      <c r="I42" s="9">
        <v>2</v>
      </c>
      <c r="J42" s="9">
        <v>1</v>
      </c>
      <c r="K42" s="9">
        <v>0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631</v>
      </c>
      <c r="D43" s="7">
        <v>778</v>
      </c>
      <c r="E43" s="7">
        <v>735</v>
      </c>
      <c r="F43" s="7">
        <f t="shared" si="0"/>
        <v>1513</v>
      </c>
      <c r="G43" s="8">
        <v>2</v>
      </c>
      <c r="H43" s="9">
        <v>5</v>
      </c>
      <c r="I43" s="9">
        <v>2</v>
      </c>
      <c r="J43" s="9">
        <v>2</v>
      </c>
      <c r="K43" s="9">
        <v>2</v>
      </c>
      <c r="L43" s="9">
        <v>0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769</v>
      </c>
      <c r="D44" s="7">
        <v>905</v>
      </c>
      <c r="E44" s="7">
        <v>864</v>
      </c>
      <c r="F44" s="7">
        <f t="shared" si="0"/>
        <v>1769</v>
      </c>
      <c r="G44" s="8">
        <v>2</v>
      </c>
      <c r="H44" s="9">
        <v>4</v>
      </c>
      <c r="I44" s="9">
        <v>4</v>
      </c>
      <c r="J44" s="9">
        <v>2</v>
      </c>
      <c r="K44" s="9">
        <v>1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1080</v>
      </c>
      <c r="D45" s="7">
        <v>1096</v>
      </c>
      <c r="E45" s="7">
        <v>1219</v>
      </c>
      <c r="F45" s="7">
        <f t="shared" si="0"/>
        <v>2315</v>
      </c>
      <c r="G45" s="8">
        <v>6</v>
      </c>
      <c r="H45" s="9">
        <v>3</v>
      </c>
      <c r="I45" s="9">
        <v>11</v>
      </c>
      <c r="J45" s="9">
        <v>4</v>
      </c>
      <c r="K45" s="9">
        <v>1</v>
      </c>
      <c r="L45" s="9">
        <v>1</v>
      </c>
      <c r="M45" s="10">
        <v>0</v>
      </c>
      <c r="N45" s="11">
        <v>1</v>
      </c>
    </row>
    <row r="46" spans="1:14" ht="19.8" x14ac:dyDescent="0.4">
      <c r="A46" s="12" t="s">
        <v>48</v>
      </c>
      <c r="B46" s="7">
        <v>22</v>
      </c>
      <c r="C46" s="7">
        <v>1853</v>
      </c>
      <c r="D46" s="7">
        <v>2002</v>
      </c>
      <c r="E46" s="7">
        <v>2105</v>
      </c>
      <c r="F46" s="7">
        <f t="shared" si="0"/>
        <v>4107</v>
      </c>
      <c r="G46" s="8">
        <v>25</v>
      </c>
      <c r="H46" s="9">
        <v>28</v>
      </c>
      <c r="I46" s="9">
        <v>6</v>
      </c>
      <c r="J46" s="9">
        <v>8</v>
      </c>
      <c r="K46" s="9">
        <v>4</v>
      </c>
      <c r="L46" s="9">
        <v>0</v>
      </c>
      <c r="M46" s="10">
        <v>0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899</v>
      </c>
      <c r="D47" s="7">
        <v>880</v>
      </c>
      <c r="E47" s="7">
        <v>1018</v>
      </c>
      <c r="F47" s="7">
        <f t="shared" si="0"/>
        <v>1898</v>
      </c>
      <c r="G47" s="8">
        <v>8</v>
      </c>
      <c r="H47" s="9">
        <v>11</v>
      </c>
      <c r="I47" s="9">
        <v>1</v>
      </c>
      <c r="J47" s="9">
        <v>0</v>
      </c>
      <c r="K47" s="9">
        <v>0</v>
      </c>
      <c r="L47" s="9">
        <v>2</v>
      </c>
      <c r="M47" s="10">
        <v>1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848</v>
      </c>
      <c r="D48" s="7">
        <v>968</v>
      </c>
      <c r="E48" s="7">
        <v>1063</v>
      </c>
      <c r="F48" s="7">
        <f t="shared" si="0"/>
        <v>2031</v>
      </c>
      <c r="G48" s="8">
        <v>6</v>
      </c>
      <c r="H48" s="9">
        <v>5</v>
      </c>
      <c r="I48" s="9">
        <v>0</v>
      </c>
      <c r="J48" s="9">
        <v>1</v>
      </c>
      <c r="K48" s="9">
        <v>1</v>
      </c>
      <c r="L48" s="9">
        <v>0</v>
      </c>
      <c r="M48" s="10">
        <v>2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1798</v>
      </c>
      <c r="D49" s="7">
        <v>2057</v>
      </c>
      <c r="E49" s="7">
        <v>2238</v>
      </c>
      <c r="F49" s="7">
        <f t="shared" si="0"/>
        <v>4295</v>
      </c>
      <c r="G49" s="8">
        <v>24</v>
      </c>
      <c r="H49" s="9">
        <v>24</v>
      </c>
      <c r="I49" s="9">
        <v>17</v>
      </c>
      <c r="J49" s="9">
        <v>18</v>
      </c>
      <c r="K49" s="9">
        <v>0</v>
      </c>
      <c r="L49" s="9">
        <v>2</v>
      </c>
      <c r="M49" s="10">
        <v>1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867</v>
      </c>
      <c r="D50" s="7">
        <v>936</v>
      </c>
      <c r="E50" s="7">
        <v>1082</v>
      </c>
      <c r="F50" s="7">
        <f t="shared" si="0"/>
        <v>2018</v>
      </c>
      <c r="G50" s="8">
        <v>10</v>
      </c>
      <c r="H50" s="9">
        <v>15</v>
      </c>
      <c r="I50" s="9">
        <v>1</v>
      </c>
      <c r="J50" s="9">
        <v>1</v>
      </c>
      <c r="K50" s="9">
        <v>1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748</v>
      </c>
      <c r="D51" s="7">
        <v>792</v>
      </c>
      <c r="E51" s="7">
        <v>843</v>
      </c>
      <c r="F51" s="7">
        <f t="shared" si="0"/>
        <v>1635</v>
      </c>
      <c r="G51" s="8">
        <v>7</v>
      </c>
      <c r="H51" s="9">
        <v>12</v>
      </c>
      <c r="I51" s="9">
        <v>9</v>
      </c>
      <c r="J51" s="9">
        <v>0</v>
      </c>
      <c r="K51" s="9">
        <v>0</v>
      </c>
      <c r="L51" s="9">
        <v>0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648</v>
      </c>
      <c r="D52" s="7">
        <v>716</v>
      </c>
      <c r="E52" s="7">
        <v>814</v>
      </c>
      <c r="F52" s="7">
        <f t="shared" si="0"/>
        <v>1530</v>
      </c>
      <c r="G52" s="8">
        <v>3</v>
      </c>
      <c r="H52" s="9">
        <v>9</v>
      </c>
      <c r="I52" s="9">
        <v>0</v>
      </c>
      <c r="J52" s="9">
        <v>0</v>
      </c>
      <c r="K52" s="9">
        <v>0</v>
      </c>
      <c r="L52" s="9">
        <v>0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1142</v>
      </c>
      <c r="D53" s="7">
        <v>1335</v>
      </c>
      <c r="E53" s="7">
        <v>1361</v>
      </c>
      <c r="F53" s="7">
        <f t="shared" si="0"/>
        <v>2696</v>
      </c>
      <c r="G53" s="8">
        <v>11</v>
      </c>
      <c r="H53" s="9">
        <v>9</v>
      </c>
      <c r="I53" s="9">
        <v>10</v>
      </c>
      <c r="J53" s="9">
        <v>13</v>
      </c>
      <c r="K53" s="9">
        <v>0</v>
      </c>
      <c r="L53" s="9">
        <v>1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658</v>
      </c>
      <c r="E54" s="7">
        <v>634</v>
      </c>
      <c r="F54" s="7">
        <f t="shared" si="0"/>
        <v>1292</v>
      </c>
      <c r="G54" s="8">
        <v>2</v>
      </c>
      <c r="H54" s="9">
        <v>6</v>
      </c>
      <c r="I54" s="9">
        <v>0</v>
      </c>
      <c r="J54" s="9">
        <v>2</v>
      </c>
      <c r="K54" s="9">
        <v>0</v>
      </c>
      <c r="L54" s="9">
        <v>2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474</v>
      </c>
      <c r="D55" s="7">
        <v>547</v>
      </c>
      <c r="E55" s="7">
        <v>576</v>
      </c>
      <c r="F55" s="7">
        <f t="shared" si="0"/>
        <v>1123</v>
      </c>
      <c r="G55" s="8">
        <v>1</v>
      </c>
      <c r="H55" s="9">
        <v>7</v>
      </c>
      <c r="I55" s="9">
        <v>2</v>
      </c>
      <c r="J55" s="9">
        <v>1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851</v>
      </c>
      <c r="D56" s="7">
        <v>1022</v>
      </c>
      <c r="E56" s="7">
        <v>990</v>
      </c>
      <c r="F56" s="7">
        <f t="shared" si="0"/>
        <v>2012</v>
      </c>
      <c r="G56" s="8">
        <v>8</v>
      </c>
      <c r="H56" s="9">
        <v>16</v>
      </c>
      <c r="I56" s="9">
        <v>4</v>
      </c>
      <c r="J56" s="9">
        <v>3</v>
      </c>
      <c r="K56" s="9">
        <v>3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911</v>
      </c>
      <c r="D57" s="7">
        <v>1086</v>
      </c>
      <c r="E57" s="7">
        <v>1097</v>
      </c>
      <c r="F57" s="7">
        <f t="shared" si="0"/>
        <v>2183</v>
      </c>
      <c r="G57" s="8">
        <v>3</v>
      </c>
      <c r="H57" s="9">
        <v>11</v>
      </c>
      <c r="I57" s="9">
        <v>2</v>
      </c>
      <c r="J57" s="9">
        <v>6</v>
      </c>
      <c r="K57" s="9">
        <v>0</v>
      </c>
      <c r="L57" s="9">
        <v>1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1194</v>
      </c>
      <c r="D58" s="7">
        <v>1415</v>
      </c>
      <c r="E58" s="7">
        <v>1416</v>
      </c>
      <c r="F58" s="7">
        <f t="shared" si="0"/>
        <v>2831</v>
      </c>
      <c r="G58" s="8">
        <v>10</v>
      </c>
      <c r="H58" s="9">
        <v>14</v>
      </c>
      <c r="I58" s="9">
        <v>0</v>
      </c>
      <c r="J58" s="9">
        <v>2</v>
      </c>
      <c r="K58" s="9">
        <v>2</v>
      </c>
      <c r="L58" s="9">
        <v>3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1185</v>
      </c>
      <c r="D59" s="7">
        <v>1454</v>
      </c>
      <c r="E59" s="7">
        <v>1416</v>
      </c>
      <c r="F59" s="7">
        <f t="shared" si="0"/>
        <v>2870</v>
      </c>
      <c r="G59" s="8">
        <v>7</v>
      </c>
      <c r="H59" s="9">
        <v>22</v>
      </c>
      <c r="I59" s="9">
        <v>7</v>
      </c>
      <c r="J59" s="9">
        <v>9</v>
      </c>
      <c r="K59" s="9">
        <v>1</v>
      </c>
      <c r="L59" s="9">
        <v>3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1171</v>
      </c>
      <c r="D60" s="7">
        <v>1354</v>
      </c>
      <c r="E60" s="7">
        <v>1467</v>
      </c>
      <c r="F60" s="7">
        <f t="shared" si="0"/>
        <v>2821</v>
      </c>
      <c r="G60" s="8">
        <v>14</v>
      </c>
      <c r="H60" s="9">
        <v>10</v>
      </c>
      <c r="I60" s="9">
        <v>6</v>
      </c>
      <c r="J60" s="9">
        <v>4</v>
      </c>
      <c r="K60" s="9">
        <v>0</v>
      </c>
      <c r="L60" s="9">
        <v>3</v>
      </c>
      <c r="M60" s="10">
        <v>0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835</v>
      </c>
      <c r="D61" s="7">
        <v>921</v>
      </c>
      <c r="E61" s="7">
        <v>974</v>
      </c>
      <c r="F61" s="7">
        <f t="shared" si="0"/>
        <v>1895</v>
      </c>
      <c r="G61" s="8">
        <v>10</v>
      </c>
      <c r="H61" s="9">
        <v>3</v>
      </c>
      <c r="I61" s="9">
        <v>2</v>
      </c>
      <c r="J61" s="9">
        <v>3</v>
      </c>
      <c r="K61" s="9">
        <v>0</v>
      </c>
      <c r="L61" s="9">
        <v>2</v>
      </c>
      <c r="M61" s="10">
        <v>1</v>
      </c>
      <c r="N61" s="11">
        <v>2</v>
      </c>
    </row>
    <row r="62" spans="1:14" ht="19.8" x14ac:dyDescent="0.4">
      <c r="A62" s="12" t="s">
        <v>64</v>
      </c>
      <c r="B62" s="7">
        <v>16</v>
      </c>
      <c r="C62" s="7">
        <v>1036</v>
      </c>
      <c r="D62" s="7">
        <v>1129</v>
      </c>
      <c r="E62" s="7">
        <v>1147</v>
      </c>
      <c r="F62" s="7">
        <f t="shared" si="0"/>
        <v>2276</v>
      </c>
      <c r="G62" s="8">
        <v>13</v>
      </c>
      <c r="H62" s="9">
        <v>10</v>
      </c>
      <c r="I62" s="9">
        <v>3</v>
      </c>
      <c r="J62" s="9">
        <v>5</v>
      </c>
      <c r="K62" s="9">
        <v>0</v>
      </c>
      <c r="L62" s="9">
        <v>2</v>
      </c>
      <c r="M62" s="10">
        <v>0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1259</v>
      </c>
      <c r="D63" s="7">
        <v>1218</v>
      </c>
      <c r="E63" s="7">
        <v>1360</v>
      </c>
      <c r="F63" s="7">
        <f t="shared" si="0"/>
        <v>2578</v>
      </c>
      <c r="G63" s="8">
        <v>30</v>
      </c>
      <c r="H63" s="9">
        <v>6</v>
      </c>
      <c r="I63" s="9">
        <v>8</v>
      </c>
      <c r="J63" s="9">
        <v>2</v>
      </c>
      <c r="K63" s="9">
        <v>1</v>
      </c>
      <c r="L63" s="9">
        <v>1</v>
      </c>
      <c r="M63" s="10">
        <v>3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1387</v>
      </c>
      <c r="D64" s="7">
        <v>1393</v>
      </c>
      <c r="E64" s="7">
        <v>1545</v>
      </c>
      <c r="F64" s="7">
        <f t="shared" si="0"/>
        <v>2938</v>
      </c>
      <c r="G64" s="8">
        <v>10</v>
      </c>
      <c r="H64" s="9">
        <v>16</v>
      </c>
      <c r="I64" s="9">
        <v>4</v>
      </c>
      <c r="J64" s="9">
        <v>10</v>
      </c>
      <c r="K64" s="9">
        <v>2</v>
      </c>
      <c r="L64" s="9">
        <v>2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2502</v>
      </c>
      <c r="D65" s="7">
        <v>2559</v>
      </c>
      <c r="E65" s="7">
        <v>2990</v>
      </c>
      <c r="F65" s="7">
        <f t="shared" si="0"/>
        <v>5549</v>
      </c>
      <c r="G65" s="8">
        <v>21</v>
      </c>
      <c r="H65" s="9">
        <v>31</v>
      </c>
      <c r="I65" s="9">
        <v>14</v>
      </c>
      <c r="J65" s="9">
        <v>10</v>
      </c>
      <c r="K65" s="9">
        <v>1</v>
      </c>
      <c r="L65" s="9">
        <v>3</v>
      </c>
      <c r="M65" s="10">
        <v>2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1770</v>
      </c>
      <c r="D66" s="7">
        <v>1882</v>
      </c>
      <c r="E66" s="7">
        <v>2013</v>
      </c>
      <c r="F66" s="7">
        <f t="shared" si="0"/>
        <v>3895</v>
      </c>
      <c r="G66" s="8">
        <v>14</v>
      </c>
      <c r="H66" s="9">
        <v>26</v>
      </c>
      <c r="I66" s="9">
        <v>1</v>
      </c>
      <c r="J66" s="9">
        <v>4</v>
      </c>
      <c r="K66" s="9">
        <v>3</v>
      </c>
      <c r="L66" s="9">
        <v>0</v>
      </c>
      <c r="M66" s="10">
        <v>2</v>
      </c>
      <c r="N66" s="11">
        <v>2</v>
      </c>
    </row>
    <row r="67" spans="1:14" ht="19.8" x14ac:dyDescent="0.4">
      <c r="A67" s="6" t="s">
        <v>69</v>
      </c>
      <c r="B67" s="7">
        <v>26</v>
      </c>
      <c r="C67" s="7">
        <v>1693</v>
      </c>
      <c r="D67" s="7">
        <v>1833</v>
      </c>
      <c r="E67" s="7">
        <v>1985</v>
      </c>
      <c r="F67" s="7">
        <f t="shared" si="0"/>
        <v>3818</v>
      </c>
      <c r="G67" s="8">
        <v>20</v>
      </c>
      <c r="H67" s="9">
        <v>27</v>
      </c>
      <c r="I67" s="9">
        <v>6</v>
      </c>
      <c r="J67" s="9">
        <v>7</v>
      </c>
      <c r="K67" s="9">
        <v>0</v>
      </c>
      <c r="L67" s="9">
        <v>4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1927</v>
      </c>
      <c r="D68" s="7">
        <v>2114</v>
      </c>
      <c r="E68" s="7">
        <v>2445</v>
      </c>
      <c r="F68" s="7">
        <f t="shared" si="0"/>
        <v>4559</v>
      </c>
      <c r="G68" s="8">
        <v>5</v>
      </c>
      <c r="H68" s="9">
        <v>17</v>
      </c>
      <c r="I68" s="9">
        <v>3</v>
      </c>
      <c r="J68" s="9">
        <v>6</v>
      </c>
      <c r="K68" s="9">
        <v>1</v>
      </c>
      <c r="L68" s="9">
        <v>1</v>
      </c>
      <c r="M68" s="10">
        <v>0</v>
      </c>
      <c r="N68" s="11">
        <v>2</v>
      </c>
    </row>
    <row r="69" spans="1:14" ht="19.8" x14ac:dyDescent="0.4">
      <c r="A69" s="6" t="s">
        <v>71</v>
      </c>
      <c r="B69" s="7">
        <v>15</v>
      </c>
      <c r="C69" s="7">
        <v>1082</v>
      </c>
      <c r="D69" s="7">
        <v>1399</v>
      </c>
      <c r="E69" s="7">
        <v>1325</v>
      </c>
      <c r="F69" s="7">
        <f t="shared" si="0"/>
        <v>2724</v>
      </c>
      <c r="G69" s="8">
        <v>11</v>
      </c>
      <c r="H69" s="9">
        <v>27</v>
      </c>
      <c r="I69" s="9">
        <v>10</v>
      </c>
      <c r="J69" s="9">
        <v>3</v>
      </c>
      <c r="K69" s="9">
        <v>4</v>
      </c>
      <c r="L69" s="9">
        <v>0</v>
      </c>
      <c r="M69" s="10">
        <v>2</v>
      </c>
      <c r="N69" s="11">
        <v>1</v>
      </c>
    </row>
    <row r="70" spans="1:14" ht="19.8" x14ac:dyDescent="0.4">
      <c r="A70" s="12" t="s">
        <v>72</v>
      </c>
      <c r="B70" s="7">
        <v>15</v>
      </c>
      <c r="C70" s="7">
        <v>1156</v>
      </c>
      <c r="D70" s="7">
        <v>1303</v>
      </c>
      <c r="E70" s="7">
        <v>1417</v>
      </c>
      <c r="F70" s="7">
        <f>SUM(D70:E70)</f>
        <v>2720</v>
      </c>
      <c r="G70" s="8">
        <v>7</v>
      </c>
      <c r="H70" s="9">
        <v>12</v>
      </c>
      <c r="I70" s="9">
        <v>5</v>
      </c>
      <c r="J70" s="9">
        <v>0</v>
      </c>
      <c r="K70" s="9">
        <v>0</v>
      </c>
      <c r="L70" s="9">
        <v>0</v>
      </c>
      <c r="M70" s="10">
        <v>0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1625</v>
      </c>
      <c r="D71" s="7">
        <v>1938</v>
      </c>
      <c r="E71" s="7">
        <v>2162</v>
      </c>
      <c r="F71" s="7">
        <f>SUM(D71:E71)</f>
        <v>4100</v>
      </c>
      <c r="G71" s="8">
        <v>15</v>
      </c>
      <c r="H71" s="9">
        <v>19</v>
      </c>
      <c r="I71" s="9">
        <v>3</v>
      </c>
      <c r="J71" s="9">
        <v>8</v>
      </c>
      <c r="K71" s="9">
        <v>1</v>
      </c>
      <c r="L71" s="9">
        <v>8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826</v>
      </c>
      <c r="D72" s="7">
        <v>1106</v>
      </c>
      <c r="E72" s="7">
        <v>1081</v>
      </c>
      <c r="F72" s="7">
        <f>SUM(D72:E72)</f>
        <v>2187</v>
      </c>
      <c r="G72" s="8">
        <v>5</v>
      </c>
      <c r="H72" s="9">
        <v>17</v>
      </c>
      <c r="I72" s="9">
        <v>1</v>
      </c>
      <c r="J72" s="9">
        <v>2</v>
      </c>
      <c r="K72" s="9">
        <v>0</v>
      </c>
      <c r="L72" s="9">
        <v>0</v>
      </c>
      <c r="M72" s="10">
        <v>0</v>
      </c>
      <c r="N72" s="11">
        <v>1</v>
      </c>
    </row>
    <row r="73" spans="1:14" ht="19.8" x14ac:dyDescent="0.4">
      <c r="A73" s="6" t="s">
        <v>75</v>
      </c>
      <c r="B73" s="7">
        <v>19</v>
      </c>
      <c r="C73" s="7">
        <v>936</v>
      </c>
      <c r="D73" s="7">
        <v>1007</v>
      </c>
      <c r="E73" s="7">
        <v>1059</v>
      </c>
      <c r="F73" s="7">
        <f>SUM(D73:E73)</f>
        <v>2066</v>
      </c>
      <c r="G73" s="8">
        <v>5</v>
      </c>
      <c r="H73" s="9">
        <v>7</v>
      </c>
      <c r="I73" s="9">
        <v>1</v>
      </c>
      <c r="J73" s="9">
        <v>2</v>
      </c>
      <c r="K73" s="9">
        <v>1</v>
      </c>
      <c r="L73" s="9">
        <v>0</v>
      </c>
      <c r="M73" s="10">
        <v>1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73254</v>
      </c>
      <c r="D74" s="7">
        <f t="shared" ref="D74:J74" si="1">SUM(D5:D73)</f>
        <v>79271</v>
      </c>
      <c r="E74" s="7">
        <f t="shared" si="1"/>
        <v>86502</v>
      </c>
      <c r="F74" s="7">
        <f t="shared" si="1"/>
        <v>165773</v>
      </c>
      <c r="G74" s="7">
        <f t="shared" si="1"/>
        <v>729</v>
      </c>
      <c r="H74" s="7">
        <f t="shared" si="1"/>
        <v>931</v>
      </c>
      <c r="I74" s="7">
        <f t="shared" si="1"/>
        <v>385</v>
      </c>
      <c r="J74" s="7">
        <f t="shared" si="1"/>
        <v>385</v>
      </c>
      <c r="K74" s="7">
        <f>SUM(K5:K73)</f>
        <v>71</v>
      </c>
      <c r="L74" s="7">
        <f>SUM(L5:L73)</f>
        <v>104</v>
      </c>
      <c r="M74" s="13">
        <f>SUM(M5:M73)</f>
        <v>32</v>
      </c>
      <c r="N74" s="14">
        <f>SUM(N5:N73)</f>
        <v>22</v>
      </c>
    </row>
    <row r="75" spans="1:14" s="18" customFormat="1" ht="26.25" customHeight="1" x14ac:dyDescent="0.3">
      <c r="A75" s="95" t="s">
        <v>77</v>
      </c>
      <c r="B75" s="96"/>
      <c r="C75" s="15">
        <f>C74</f>
        <v>73254</v>
      </c>
      <c r="D75" s="15" t="s">
        <v>78</v>
      </c>
      <c r="E75" s="15" t="s">
        <v>79</v>
      </c>
      <c r="F75" s="15"/>
      <c r="G75" s="15">
        <f>F74</f>
        <v>165773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2502</v>
      </c>
      <c r="F76" s="22">
        <f>MAX(F5:F73)</f>
        <v>5549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79" t="str">
        <f ca="1">INDIRECT(H77,TRUE)</f>
        <v>城西</v>
      </c>
      <c r="D77" s="80" t="s">
        <v>83</v>
      </c>
      <c r="E77" s="30">
        <f>MIN(C5:C73)</f>
        <v>255</v>
      </c>
      <c r="F77" s="31">
        <f>MIN(F5:F73)</f>
        <v>571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767</v>
      </c>
      <c r="D78" s="103" t="s">
        <v>80</v>
      </c>
      <c r="E78" s="32" t="s">
        <v>87</v>
      </c>
      <c r="F78" s="32"/>
      <c r="G78" s="32">
        <v>380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387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71</v>
      </c>
      <c r="D80" s="15" t="s">
        <v>80</v>
      </c>
      <c r="E80" s="106" t="s">
        <v>140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104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32</v>
      </c>
      <c r="D82" s="15" t="s">
        <v>94</v>
      </c>
      <c r="E82" s="15" t="s">
        <v>141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22</v>
      </c>
      <c r="D83" s="15" t="s">
        <v>94</v>
      </c>
      <c r="E83" s="15" t="s">
        <v>142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729</v>
      </c>
      <c r="D84" s="50" t="s">
        <v>80</v>
      </c>
      <c r="E84" s="15" t="s">
        <v>99</v>
      </c>
      <c r="F84" s="15"/>
      <c r="G84" s="15">
        <f>H74</f>
        <v>931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C74-'11007'!C74</f>
        <v>116</v>
      </c>
      <c r="D85" s="78" t="str">
        <f>IF(E85&gt;0,"男增加","男減少")</f>
        <v>男減少</v>
      </c>
      <c r="E85" s="53">
        <f>D74-'11007'!D74</f>
        <v>-90</v>
      </c>
      <c r="F85" s="54" t="str">
        <f>IF(G85&gt;0,"女增加","女減少")</f>
        <v>女減少</v>
      </c>
      <c r="G85" s="53">
        <f>E74-'11007'!E74</f>
        <v>-145</v>
      </c>
      <c r="H85" s="55"/>
      <c r="I85" s="93" t="str">
        <f>IF(K85&gt;0,"總人口數增加","總人口數減少")</f>
        <v>總人口數減少</v>
      </c>
      <c r="J85" s="93"/>
      <c r="K85" s="53">
        <f>F74-'11007'!F74</f>
        <v>-235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1" activePane="bottomLeft" state="frozen"/>
      <selection pane="bottomLeft" activeCell="F69" sqref="F69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136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360</v>
      </c>
      <c r="D5" s="7">
        <v>352</v>
      </c>
      <c r="E5" s="7">
        <v>410</v>
      </c>
      <c r="F5" s="7">
        <f>SUM(D5:E5)</f>
        <v>762</v>
      </c>
      <c r="G5" s="8">
        <v>2</v>
      </c>
      <c r="H5" s="9">
        <v>10</v>
      </c>
      <c r="I5" s="9">
        <v>4</v>
      </c>
      <c r="J5" s="9">
        <v>1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840</v>
      </c>
      <c r="D6" s="7">
        <v>752</v>
      </c>
      <c r="E6" s="7">
        <v>870</v>
      </c>
      <c r="F6" s="7">
        <f t="shared" ref="F6:F69" si="0">SUM(D6:E6)</f>
        <v>1622</v>
      </c>
      <c r="G6" s="8">
        <v>7</v>
      </c>
      <c r="H6" s="9">
        <v>5</v>
      </c>
      <c r="I6" s="9">
        <v>0</v>
      </c>
      <c r="J6" s="9">
        <v>0</v>
      </c>
      <c r="K6" s="9">
        <v>1</v>
      </c>
      <c r="L6" s="9">
        <v>1</v>
      </c>
      <c r="M6" s="10">
        <v>0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578</v>
      </c>
      <c r="D7" s="7">
        <v>612</v>
      </c>
      <c r="E7" s="7">
        <v>654</v>
      </c>
      <c r="F7" s="7">
        <f t="shared" si="0"/>
        <v>1266</v>
      </c>
      <c r="G7" s="8">
        <v>2</v>
      </c>
      <c r="H7" s="9">
        <v>4</v>
      </c>
      <c r="I7" s="9">
        <v>5</v>
      </c>
      <c r="J7" s="9">
        <v>5</v>
      </c>
      <c r="K7" s="9">
        <v>1</v>
      </c>
      <c r="L7" s="9">
        <v>1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802</v>
      </c>
      <c r="D8" s="7">
        <v>823</v>
      </c>
      <c r="E8" s="7">
        <v>899</v>
      </c>
      <c r="F8" s="7">
        <f t="shared" si="0"/>
        <v>1722</v>
      </c>
      <c r="G8" s="8">
        <v>2</v>
      </c>
      <c r="H8" s="9">
        <v>8</v>
      </c>
      <c r="I8" s="9">
        <v>1</v>
      </c>
      <c r="J8" s="9">
        <v>5</v>
      </c>
      <c r="K8" s="9">
        <v>0</v>
      </c>
      <c r="L8" s="9">
        <v>4</v>
      </c>
      <c r="M8" s="10">
        <v>2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725</v>
      </c>
      <c r="D9" s="7">
        <v>697</v>
      </c>
      <c r="E9" s="7">
        <v>835</v>
      </c>
      <c r="F9" s="7">
        <f t="shared" si="0"/>
        <v>1532</v>
      </c>
      <c r="G9" s="8">
        <v>2</v>
      </c>
      <c r="H9" s="9">
        <v>3</v>
      </c>
      <c r="I9" s="9">
        <v>0</v>
      </c>
      <c r="J9" s="9">
        <v>2</v>
      </c>
      <c r="K9" s="9">
        <v>2</v>
      </c>
      <c r="L9" s="9">
        <v>1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708</v>
      </c>
      <c r="D10" s="7">
        <v>731</v>
      </c>
      <c r="E10" s="7">
        <v>772</v>
      </c>
      <c r="F10" s="7">
        <f t="shared" si="0"/>
        <v>1503</v>
      </c>
      <c r="G10" s="8">
        <v>8</v>
      </c>
      <c r="H10" s="9">
        <v>8</v>
      </c>
      <c r="I10" s="9">
        <v>1</v>
      </c>
      <c r="J10" s="9">
        <v>2</v>
      </c>
      <c r="K10" s="9">
        <v>0</v>
      </c>
      <c r="L10" s="9">
        <v>4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823</v>
      </c>
      <c r="D11" s="7">
        <v>827</v>
      </c>
      <c r="E11" s="7">
        <v>941</v>
      </c>
      <c r="F11" s="7">
        <f t="shared" si="0"/>
        <v>1768</v>
      </c>
      <c r="G11" s="8">
        <v>8</v>
      </c>
      <c r="H11" s="9">
        <v>11</v>
      </c>
      <c r="I11" s="9">
        <v>4</v>
      </c>
      <c r="J11" s="9">
        <v>0</v>
      </c>
      <c r="K11" s="9">
        <v>2</v>
      </c>
      <c r="L11" s="9">
        <v>1</v>
      </c>
      <c r="M11" s="10">
        <v>2</v>
      </c>
      <c r="N11" s="11">
        <v>2</v>
      </c>
    </row>
    <row r="12" spans="1:15" ht="19.8" x14ac:dyDescent="0.4">
      <c r="A12" s="12" t="s">
        <v>14</v>
      </c>
      <c r="B12" s="7">
        <v>8</v>
      </c>
      <c r="C12" s="7">
        <v>256</v>
      </c>
      <c r="D12" s="7">
        <v>270</v>
      </c>
      <c r="E12" s="7">
        <v>303</v>
      </c>
      <c r="F12" s="7">
        <f t="shared" si="0"/>
        <v>573</v>
      </c>
      <c r="G12" s="8">
        <v>1</v>
      </c>
      <c r="H12" s="9">
        <v>1</v>
      </c>
      <c r="I12" s="9">
        <v>6</v>
      </c>
      <c r="J12" s="9">
        <v>5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1047</v>
      </c>
      <c r="D13" s="7">
        <v>999</v>
      </c>
      <c r="E13" s="7">
        <v>1122</v>
      </c>
      <c r="F13" s="7">
        <f t="shared" si="0"/>
        <v>2121</v>
      </c>
      <c r="G13" s="8">
        <v>9</v>
      </c>
      <c r="H13" s="9">
        <v>14</v>
      </c>
      <c r="I13" s="9">
        <v>11</v>
      </c>
      <c r="J13" s="9">
        <v>11</v>
      </c>
      <c r="K13" s="9">
        <v>2</v>
      </c>
      <c r="L13" s="9">
        <v>3</v>
      </c>
      <c r="M13" s="10">
        <v>2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2173</v>
      </c>
      <c r="D14" s="7">
        <v>1910</v>
      </c>
      <c r="E14" s="7">
        <v>2209</v>
      </c>
      <c r="F14" s="7">
        <f t="shared" si="0"/>
        <v>4119</v>
      </c>
      <c r="G14" s="8">
        <v>33</v>
      </c>
      <c r="H14" s="9">
        <v>36</v>
      </c>
      <c r="I14" s="9">
        <v>24</v>
      </c>
      <c r="J14" s="9">
        <v>20</v>
      </c>
      <c r="K14" s="9">
        <v>2</v>
      </c>
      <c r="L14" s="9">
        <v>4</v>
      </c>
      <c r="M14" s="10">
        <v>0</v>
      </c>
      <c r="N14" s="11">
        <v>2</v>
      </c>
    </row>
    <row r="15" spans="1:15" ht="19.8" x14ac:dyDescent="0.4">
      <c r="A15" s="6" t="s">
        <v>17</v>
      </c>
      <c r="B15" s="7">
        <v>10</v>
      </c>
      <c r="C15" s="7">
        <v>448</v>
      </c>
      <c r="D15" s="7">
        <v>493</v>
      </c>
      <c r="E15" s="7">
        <v>500</v>
      </c>
      <c r="F15" s="7">
        <f t="shared" si="0"/>
        <v>993</v>
      </c>
      <c r="G15" s="8">
        <v>5</v>
      </c>
      <c r="H15" s="9">
        <v>8</v>
      </c>
      <c r="I15" s="9">
        <v>3</v>
      </c>
      <c r="J15" s="9">
        <v>2</v>
      </c>
      <c r="K15" s="9">
        <v>2</v>
      </c>
      <c r="L15" s="9">
        <v>1</v>
      </c>
      <c r="M15" s="10">
        <v>2</v>
      </c>
      <c r="N15" s="11">
        <v>1</v>
      </c>
    </row>
    <row r="16" spans="1:15" ht="19.8" x14ac:dyDescent="0.4">
      <c r="A16" s="12" t="s">
        <v>18</v>
      </c>
      <c r="B16" s="7">
        <v>15</v>
      </c>
      <c r="C16" s="7">
        <v>662</v>
      </c>
      <c r="D16" s="7">
        <v>699</v>
      </c>
      <c r="E16" s="7">
        <v>715</v>
      </c>
      <c r="F16" s="7">
        <f t="shared" si="0"/>
        <v>1414</v>
      </c>
      <c r="G16" s="8">
        <v>8</v>
      </c>
      <c r="H16" s="9">
        <v>6</v>
      </c>
      <c r="I16" s="9">
        <v>1</v>
      </c>
      <c r="J16" s="9">
        <v>0</v>
      </c>
      <c r="K16" s="9">
        <v>0</v>
      </c>
      <c r="L16" s="9">
        <v>2</v>
      </c>
      <c r="M16" s="10">
        <v>2</v>
      </c>
      <c r="N16" s="11">
        <v>1</v>
      </c>
      <c r="O16" s="59"/>
    </row>
    <row r="17" spans="1:14" ht="19.8" x14ac:dyDescent="0.4">
      <c r="A17" s="6" t="s">
        <v>19</v>
      </c>
      <c r="B17" s="7">
        <v>18</v>
      </c>
      <c r="C17" s="7">
        <v>934</v>
      </c>
      <c r="D17" s="7">
        <v>907</v>
      </c>
      <c r="E17" s="7">
        <v>988</v>
      </c>
      <c r="F17" s="7">
        <f t="shared" si="0"/>
        <v>1895</v>
      </c>
      <c r="G17" s="8">
        <v>8</v>
      </c>
      <c r="H17" s="9">
        <v>10</v>
      </c>
      <c r="I17" s="9">
        <v>1</v>
      </c>
      <c r="J17" s="9">
        <v>4</v>
      </c>
      <c r="K17" s="9">
        <v>0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625</v>
      </c>
      <c r="D18" s="7">
        <v>615</v>
      </c>
      <c r="E18" s="7">
        <v>680</v>
      </c>
      <c r="F18" s="7">
        <f t="shared" si="0"/>
        <v>1295</v>
      </c>
      <c r="G18" s="8">
        <v>0</v>
      </c>
      <c r="H18" s="9">
        <v>5</v>
      </c>
      <c r="I18" s="9">
        <v>0</v>
      </c>
      <c r="J18" s="9">
        <v>0</v>
      </c>
      <c r="K18" s="9">
        <v>0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819</v>
      </c>
      <c r="D19" s="7">
        <v>922</v>
      </c>
      <c r="E19" s="7">
        <v>952</v>
      </c>
      <c r="F19" s="7">
        <f t="shared" si="0"/>
        <v>1874</v>
      </c>
      <c r="G19" s="8">
        <v>2</v>
      </c>
      <c r="H19" s="9">
        <v>16</v>
      </c>
      <c r="I19" s="9">
        <v>2</v>
      </c>
      <c r="J19" s="9">
        <v>3</v>
      </c>
      <c r="K19" s="9">
        <v>0</v>
      </c>
      <c r="L19" s="9">
        <v>2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544</v>
      </c>
      <c r="D20" s="7">
        <v>575</v>
      </c>
      <c r="E20" s="7">
        <v>649</v>
      </c>
      <c r="F20" s="7">
        <f t="shared" si="0"/>
        <v>1224</v>
      </c>
      <c r="G20" s="8">
        <v>5</v>
      </c>
      <c r="H20" s="9">
        <v>9</v>
      </c>
      <c r="I20" s="9">
        <v>0</v>
      </c>
      <c r="J20" s="9">
        <v>0</v>
      </c>
      <c r="K20" s="9">
        <v>1</v>
      </c>
      <c r="L20" s="9">
        <v>3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1518</v>
      </c>
      <c r="D21" s="7">
        <v>1500</v>
      </c>
      <c r="E21" s="7">
        <v>1747</v>
      </c>
      <c r="F21" s="7">
        <f t="shared" si="0"/>
        <v>3247</v>
      </c>
      <c r="G21" s="8">
        <v>17</v>
      </c>
      <c r="H21" s="9">
        <v>14</v>
      </c>
      <c r="I21" s="9">
        <v>2</v>
      </c>
      <c r="J21" s="9">
        <v>2</v>
      </c>
      <c r="K21" s="9">
        <v>2</v>
      </c>
      <c r="L21" s="9">
        <v>3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1053</v>
      </c>
      <c r="D22" s="7">
        <v>1087</v>
      </c>
      <c r="E22" s="7">
        <v>1209</v>
      </c>
      <c r="F22" s="7">
        <f t="shared" si="0"/>
        <v>2296</v>
      </c>
      <c r="G22" s="8">
        <v>5</v>
      </c>
      <c r="H22" s="9">
        <v>5</v>
      </c>
      <c r="I22" s="9">
        <v>5</v>
      </c>
      <c r="J22" s="9">
        <v>2</v>
      </c>
      <c r="K22" s="9">
        <v>1</v>
      </c>
      <c r="L22" s="9">
        <v>1</v>
      </c>
      <c r="M22" s="10">
        <v>1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1602</v>
      </c>
      <c r="D23" s="7">
        <v>1613</v>
      </c>
      <c r="E23" s="7">
        <v>1797</v>
      </c>
      <c r="F23" s="7">
        <f t="shared" si="0"/>
        <v>3410</v>
      </c>
      <c r="G23" s="8">
        <v>17</v>
      </c>
      <c r="H23" s="9">
        <v>21</v>
      </c>
      <c r="I23" s="9">
        <v>5</v>
      </c>
      <c r="J23" s="9">
        <v>8</v>
      </c>
      <c r="K23" s="9">
        <v>4</v>
      </c>
      <c r="L23" s="9">
        <v>2</v>
      </c>
      <c r="M23" s="10">
        <v>3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956</v>
      </c>
      <c r="D24" s="7">
        <v>1146</v>
      </c>
      <c r="E24" s="7">
        <v>1150</v>
      </c>
      <c r="F24" s="7">
        <f t="shared" si="0"/>
        <v>2296</v>
      </c>
      <c r="G24" s="8">
        <v>6</v>
      </c>
      <c r="H24" s="9">
        <v>9</v>
      </c>
      <c r="I24" s="9">
        <v>8</v>
      </c>
      <c r="J24" s="9">
        <v>0</v>
      </c>
      <c r="K24" s="9">
        <v>1</v>
      </c>
      <c r="L24" s="9">
        <v>2</v>
      </c>
      <c r="M24" s="10">
        <v>1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1730</v>
      </c>
      <c r="D25" s="7">
        <v>1547</v>
      </c>
      <c r="E25" s="7">
        <v>1305</v>
      </c>
      <c r="F25" s="7">
        <f t="shared" si="0"/>
        <v>2852</v>
      </c>
      <c r="G25" s="8">
        <v>12</v>
      </c>
      <c r="H25" s="9">
        <v>39</v>
      </c>
      <c r="I25" s="9">
        <v>24</v>
      </c>
      <c r="J25" s="9">
        <v>8</v>
      </c>
      <c r="K25" s="9">
        <v>3</v>
      </c>
      <c r="L25" s="9">
        <v>2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1821</v>
      </c>
      <c r="D26" s="7">
        <v>1913</v>
      </c>
      <c r="E26" s="7">
        <v>2118</v>
      </c>
      <c r="F26" s="7">
        <f t="shared" si="0"/>
        <v>4031</v>
      </c>
      <c r="G26" s="8">
        <v>17</v>
      </c>
      <c r="H26" s="9">
        <v>7</v>
      </c>
      <c r="I26" s="9">
        <v>8</v>
      </c>
      <c r="J26" s="9">
        <v>8</v>
      </c>
      <c r="K26" s="9">
        <v>3</v>
      </c>
      <c r="L26" s="9">
        <v>1</v>
      </c>
      <c r="M26" s="10">
        <v>3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1133</v>
      </c>
      <c r="D27" s="7">
        <v>1297</v>
      </c>
      <c r="E27" s="7">
        <v>1548</v>
      </c>
      <c r="F27" s="7">
        <f t="shared" si="0"/>
        <v>2845</v>
      </c>
      <c r="G27" s="8">
        <v>10</v>
      </c>
      <c r="H27" s="9">
        <v>15</v>
      </c>
      <c r="I27" s="9">
        <v>11</v>
      </c>
      <c r="J27" s="9">
        <v>10</v>
      </c>
      <c r="K27" s="9">
        <v>4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1163</v>
      </c>
      <c r="D28" s="7">
        <v>1372</v>
      </c>
      <c r="E28" s="7">
        <v>1678</v>
      </c>
      <c r="F28" s="7">
        <f t="shared" si="0"/>
        <v>3050</v>
      </c>
      <c r="G28" s="8">
        <v>8</v>
      </c>
      <c r="H28" s="9">
        <v>32</v>
      </c>
      <c r="I28" s="9">
        <v>6</v>
      </c>
      <c r="J28" s="9">
        <v>10</v>
      </c>
      <c r="K28" s="9">
        <v>2</v>
      </c>
      <c r="L28" s="9">
        <v>1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789</v>
      </c>
      <c r="D29" s="7">
        <v>865</v>
      </c>
      <c r="E29" s="7">
        <v>1039</v>
      </c>
      <c r="F29" s="7">
        <f t="shared" si="0"/>
        <v>1904</v>
      </c>
      <c r="G29" s="8">
        <v>12</v>
      </c>
      <c r="H29" s="9">
        <v>11</v>
      </c>
      <c r="I29" s="9">
        <v>1</v>
      </c>
      <c r="J29" s="9">
        <v>8</v>
      </c>
      <c r="K29" s="9">
        <v>0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319</v>
      </c>
      <c r="D30" s="7">
        <v>373</v>
      </c>
      <c r="E30" s="7">
        <v>370</v>
      </c>
      <c r="F30" s="7">
        <f t="shared" si="0"/>
        <v>743</v>
      </c>
      <c r="G30" s="8">
        <v>1</v>
      </c>
      <c r="H30" s="9">
        <v>4</v>
      </c>
      <c r="I30" s="9">
        <v>0</v>
      </c>
      <c r="J30" s="9">
        <v>2</v>
      </c>
      <c r="K30" s="9">
        <v>0</v>
      </c>
      <c r="L30" s="9">
        <v>1</v>
      </c>
      <c r="M30" s="10">
        <v>0</v>
      </c>
      <c r="N30" s="11">
        <v>1</v>
      </c>
    </row>
    <row r="31" spans="1:14" ht="19.8" x14ac:dyDescent="0.4">
      <c r="A31" s="6" t="s">
        <v>33</v>
      </c>
      <c r="B31" s="7">
        <v>18</v>
      </c>
      <c r="C31" s="7">
        <v>629</v>
      </c>
      <c r="D31" s="7">
        <v>689</v>
      </c>
      <c r="E31" s="7">
        <v>714</v>
      </c>
      <c r="F31" s="7">
        <f t="shared" si="0"/>
        <v>1403</v>
      </c>
      <c r="G31" s="8">
        <v>4</v>
      </c>
      <c r="H31" s="9">
        <v>7</v>
      </c>
      <c r="I31" s="9">
        <v>0</v>
      </c>
      <c r="J31" s="9">
        <v>2</v>
      </c>
      <c r="K31" s="9">
        <v>0</v>
      </c>
      <c r="L31" s="9">
        <v>2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1229</v>
      </c>
      <c r="D32" s="7">
        <v>1410</v>
      </c>
      <c r="E32" s="7">
        <v>1549</v>
      </c>
      <c r="F32" s="7">
        <f t="shared" si="0"/>
        <v>2959</v>
      </c>
      <c r="G32" s="8">
        <v>14</v>
      </c>
      <c r="H32" s="9">
        <v>14</v>
      </c>
      <c r="I32" s="9">
        <v>5</v>
      </c>
      <c r="J32" s="9">
        <v>4</v>
      </c>
      <c r="K32" s="9">
        <v>1</v>
      </c>
      <c r="L32" s="9">
        <v>1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741</v>
      </c>
      <c r="D33" s="7">
        <v>779</v>
      </c>
      <c r="E33" s="7">
        <v>884</v>
      </c>
      <c r="F33" s="7">
        <f t="shared" si="0"/>
        <v>1663</v>
      </c>
      <c r="G33" s="8">
        <v>9</v>
      </c>
      <c r="H33" s="9">
        <v>9</v>
      </c>
      <c r="I33" s="9">
        <v>2</v>
      </c>
      <c r="J33" s="9">
        <v>2</v>
      </c>
      <c r="K33" s="9">
        <v>0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1353</v>
      </c>
      <c r="D34" s="7">
        <v>1440</v>
      </c>
      <c r="E34" s="7">
        <v>1528</v>
      </c>
      <c r="F34" s="7">
        <f t="shared" si="0"/>
        <v>2968</v>
      </c>
      <c r="G34" s="8">
        <v>5</v>
      </c>
      <c r="H34" s="9">
        <v>12</v>
      </c>
      <c r="I34" s="9">
        <v>4</v>
      </c>
      <c r="J34" s="9">
        <v>2</v>
      </c>
      <c r="K34" s="9">
        <v>1</v>
      </c>
      <c r="L34" s="9">
        <v>2</v>
      </c>
      <c r="M34" s="10">
        <v>0</v>
      </c>
      <c r="N34" s="11">
        <v>2</v>
      </c>
    </row>
    <row r="35" spans="1:14" ht="19.8" x14ac:dyDescent="0.4">
      <c r="A35" s="6" t="s">
        <v>37</v>
      </c>
      <c r="B35" s="7">
        <v>16</v>
      </c>
      <c r="C35" s="7">
        <v>995</v>
      </c>
      <c r="D35" s="7">
        <v>1127</v>
      </c>
      <c r="E35" s="7">
        <v>1330</v>
      </c>
      <c r="F35" s="7">
        <f t="shared" si="0"/>
        <v>2457</v>
      </c>
      <c r="G35" s="8">
        <v>8</v>
      </c>
      <c r="H35" s="9">
        <v>9</v>
      </c>
      <c r="I35" s="9">
        <v>13</v>
      </c>
      <c r="J35" s="9">
        <v>10</v>
      </c>
      <c r="K35" s="9">
        <v>1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1538</v>
      </c>
      <c r="D36" s="7">
        <v>1641</v>
      </c>
      <c r="E36" s="7">
        <v>1998</v>
      </c>
      <c r="F36" s="7">
        <f t="shared" si="0"/>
        <v>3639</v>
      </c>
      <c r="G36" s="8">
        <v>10</v>
      </c>
      <c r="H36" s="9">
        <v>24</v>
      </c>
      <c r="I36" s="9">
        <v>5</v>
      </c>
      <c r="J36" s="9">
        <v>11</v>
      </c>
      <c r="K36" s="9">
        <v>3</v>
      </c>
      <c r="L36" s="9">
        <v>4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1447</v>
      </c>
      <c r="D37" s="7">
        <v>1669</v>
      </c>
      <c r="E37" s="7">
        <v>2022</v>
      </c>
      <c r="F37" s="7">
        <f t="shared" si="0"/>
        <v>3691</v>
      </c>
      <c r="G37" s="8">
        <v>10</v>
      </c>
      <c r="H37" s="9">
        <v>19</v>
      </c>
      <c r="I37" s="9">
        <v>5</v>
      </c>
      <c r="J37" s="9">
        <v>2</v>
      </c>
      <c r="K37" s="9">
        <v>2</v>
      </c>
      <c r="L37" s="9">
        <v>1</v>
      </c>
      <c r="M37" s="10">
        <v>0</v>
      </c>
      <c r="N37" s="11">
        <v>2</v>
      </c>
    </row>
    <row r="38" spans="1:14" ht="19.8" x14ac:dyDescent="0.4">
      <c r="A38" s="12" t="s">
        <v>40</v>
      </c>
      <c r="B38" s="7">
        <v>18</v>
      </c>
      <c r="C38" s="7">
        <v>853</v>
      </c>
      <c r="D38" s="7">
        <v>906</v>
      </c>
      <c r="E38" s="7">
        <v>1040</v>
      </c>
      <c r="F38" s="7">
        <f t="shared" si="0"/>
        <v>1946</v>
      </c>
      <c r="G38" s="8">
        <v>11</v>
      </c>
      <c r="H38" s="9">
        <v>10</v>
      </c>
      <c r="I38" s="9">
        <v>8</v>
      </c>
      <c r="J38" s="9">
        <v>10</v>
      </c>
      <c r="K38" s="9">
        <v>1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1229</v>
      </c>
      <c r="D39" s="7">
        <v>1511</v>
      </c>
      <c r="E39" s="7">
        <v>1719</v>
      </c>
      <c r="F39" s="7">
        <f t="shared" si="0"/>
        <v>3230</v>
      </c>
      <c r="G39" s="8">
        <v>20</v>
      </c>
      <c r="H39" s="9">
        <v>21</v>
      </c>
      <c r="I39" s="9">
        <v>1</v>
      </c>
      <c r="J39" s="9">
        <v>7</v>
      </c>
      <c r="K39" s="9">
        <v>1</v>
      </c>
      <c r="L39" s="9">
        <v>2</v>
      </c>
      <c r="M39" s="10">
        <v>1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1093</v>
      </c>
      <c r="D40" s="7">
        <v>1272</v>
      </c>
      <c r="E40" s="7">
        <v>1395</v>
      </c>
      <c r="F40" s="7">
        <f t="shared" si="0"/>
        <v>2667</v>
      </c>
      <c r="G40" s="8">
        <v>12</v>
      </c>
      <c r="H40" s="9">
        <v>8</v>
      </c>
      <c r="I40" s="9">
        <v>2</v>
      </c>
      <c r="J40" s="9">
        <v>4</v>
      </c>
      <c r="K40" s="9">
        <v>0</v>
      </c>
      <c r="L40" s="9">
        <v>3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1278</v>
      </c>
      <c r="D41" s="7">
        <v>1340</v>
      </c>
      <c r="E41" s="7">
        <v>1546</v>
      </c>
      <c r="F41" s="7">
        <f t="shared" si="0"/>
        <v>2886</v>
      </c>
      <c r="G41" s="8">
        <v>23</v>
      </c>
      <c r="H41" s="9">
        <v>5</v>
      </c>
      <c r="I41" s="9">
        <v>15</v>
      </c>
      <c r="J41" s="9">
        <v>11</v>
      </c>
      <c r="K41" s="9">
        <v>0</v>
      </c>
      <c r="L41" s="9">
        <v>0</v>
      </c>
      <c r="M41" s="10">
        <v>1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723</v>
      </c>
      <c r="D42" s="7">
        <v>830</v>
      </c>
      <c r="E42" s="7">
        <v>943</v>
      </c>
      <c r="F42" s="7">
        <f t="shared" si="0"/>
        <v>1773</v>
      </c>
      <c r="G42" s="8">
        <v>3</v>
      </c>
      <c r="H42" s="9">
        <v>15</v>
      </c>
      <c r="I42" s="9">
        <v>9</v>
      </c>
      <c r="J42" s="9">
        <v>6</v>
      </c>
      <c r="K42" s="9">
        <v>1</v>
      </c>
      <c r="L42" s="9">
        <v>2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631</v>
      </c>
      <c r="D43" s="7">
        <v>777</v>
      </c>
      <c r="E43" s="7">
        <v>737</v>
      </c>
      <c r="F43" s="7">
        <f t="shared" si="0"/>
        <v>1514</v>
      </c>
      <c r="G43" s="8">
        <v>7</v>
      </c>
      <c r="H43" s="9">
        <v>3</v>
      </c>
      <c r="I43" s="9">
        <v>4</v>
      </c>
      <c r="J43" s="9">
        <v>2</v>
      </c>
      <c r="K43" s="9">
        <v>1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770</v>
      </c>
      <c r="D44" s="7">
        <v>906</v>
      </c>
      <c r="E44" s="7">
        <v>864</v>
      </c>
      <c r="F44" s="7">
        <f t="shared" si="0"/>
        <v>1770</v>
      </c>
      <c r="G44" s="8">
        <v>10</v>
      </c>
      <c r="H44" s="9">
        <v>5</v>
      </c>
      <c r="I44" s="9">
        <v>6</v>
      </c>
      <c r="J44" s="9">
        <v>2</v>
      </c>
      <c r="K44" s="9">
        <v>0</v>
      </c>
      <c r="L44" s="9">
        <v>0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1073</v>
      </c>
      <c r="D45" s="7">
        <v>1094</v>
      </c>
      <c r="E45" s="7">
        <v>1211</v>
      </c>
      <c r="F45" s="7">
        <f t="shared" si="0"/>
        <v>2305</v>
      </c>
      <c r="G45" s="8">
        <v>14</v>
      </c>
      <c r="H45" s="9">
        <v>10</v>
      </c>
      <c r="I45" s="9">
        <v>6</v>
      </c>
      <c r="J45" s="9">
        <v>1</v>
      </c>
      <c r="K45" s="9">
        <v>1</v>
      </c>
      <c r="L45" s="9">
        <v>4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1845</v>
      </c>
      <c r="D46" s="7">
        <v>1999</v>
      </c>
      <c r="E46" s="7">
        <v>2109</v>
      </c>
      <c r="F46" s="7">
        <f t="shared" si="0"/>
        <v>4108</v>
      </c>
      <c r="G46" s="8">
        <v>15</v>
      </c>
      <c r="H46" s="9">
        <v>17</v>
      </c>
      <c r="I46" s="9">
        <v>2</v>
      </c>
      <c r="J46" s="9">
        <v>2</v>
      </c>
      <c r="K46" s="9">
        <v>2</v>
      </c>
      <c r="L46" s="9">
        <v>2</v>
      </c>
      <c r="M46" s="10">
        <v>1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899</v>
      </c>
      <c r="D47" s="7">
        <v>878</v>
      </c>
      <c r="E47" s="7">
        <v>1024</v>
      </c>
      <c r="F47" s="7">
        <f t="shared" si="0"/>
        <v>1902</v>
      </c>
      <c r="G47" s="8">
        <v>7</v>
      </c>
      <c r="H47" s="9">
        <v>10</v>
      </c>
      <c r="I47" s="9">
        <v>10</v>
      </c>
      <c r="J47" s="9">
        <v>5</v>
      </c>
      <c r="K47" s="9">
        <v>1</v>
      </c>
      <c r="L47" s="9">
        <v>3</v>
      </c>
      <c r="M47" s="10">
        <v>1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846</v>
      </c>
      <c r="D48" s="7">
        <v>967</v>
      </c>
      <c r="E48" s="7">
        <v>1063</v>
      </c>
      <c r="F48" s="7">
        <f t="shared" si="0"/>
        <v>2030</v>
      </c>
      <c r="G48" s="8">
        <v>7</v>
      </c>
      <c r="H48" s="9">
        <v>9</v>
      </c>
      <c r="I48" s="9">
        <v>5</v>
      </c>
      <c r="J48" s="9">
        <v>3</v>
      </c>
      <c r="K48" s="9">
        <v>0</v>
      </c>
      <c r="L48" s="9">
        <v>2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1801</v>
      </c>
      <c r="D49" s="7">
        <v>2053</v>
      </c>
      <c r="E49" s="7">
        <v>2245</v>
      </c>
      <c r="F49" s="7">
        <f t="shared" si="0"/>
        <v>4298</v>
      </c>
      <c r="G49" s="8">
        <v>17</v>
      </c>
      <c r="H49" s="9">
        <v>17</v>
      </c>
      <c r="I49" s="9">
        <v>9</v>
      </c>
      <c r="J49" s="9">
        <v>13</v>
      </c>
      <c r="K49" s="9">
        <v>1</v>
      </c>
      <c r="L49" s="9">
        <v>2</v>
      </c>
      <c r="M49" s="10">
        <v>4</v>
      </c>
      <c r="N49" s="11">
        <v>2</v>
      </c>
    </row>
    <row r="50" spans="1:14" ht="19.8" x14ac:dyDescent="0.4">
      <c r="A50" s="12" t="s">
        <v>52</v>
      </c>
      <c r="B50" s="7">
        <v>20</v>
      </c>
      <c r="C50" s="7">
        <v>870</v>
      </c>
      <c r="D50" s="7">
        <v>934</v>
      </c>
      <c r="E50" s="7">
        <v>1090</v>
      </c>
      <c r="F50" s="7">
        <f t="shared" si="0"/>
        <v>2024</v>
      </c>
      <c r="G50" s="8">
        <v>9</v>
      </c>
      <c r="H50" s="9">
        <v>4</v>
      </c>
      <c r="I50" s="9">
        <v>2</v>
      </c>
      <c r="J50" s="9">
        <v>2</v>
      </c>
      <c r="K50" s="9">
        <v>2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745</v>
      </c>
      <c r="D51" s="7">
        <v>792</v>
      </c>
      <c r="E51" s="7">
        <v>839</v>
      </c>
      <c r="F51" s="7">
        <f t="shared" si="0"/>
        <v>1631</v>
      </c>
      <c r="G51" s="8">
        <v>8</v>
      </c>
      <c r="H51" s="9">
        <v>15</v>
      </c>
      <c r="I51" s="9">
        <v>1</v>
      </c>
      <c r="J51" s="9">
        <v>1</v>
      </c>
      <c r="K51" s="9">
        <v>0</v>
      </c>
      <c r="L51" s="9">
        <v>2</v>
      </c>
      <c r="M51" s="10">
        <v>0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717</v>
      </c>
      <c r="E52" s="7">
        <v>819</v>
      </c>
      <c r="F52" s="7">
        <f t="shared" si="0"/>
        <v>1536</v>
      </c>
      <c r="G52" s="8">
        <v>11</v>
      </c>
      <c r="H52" s="9">
        <v>11</v>
      </c>
      <c r="I52" s="9">
        <v>1</v>
      </c>
      <c r="J52" s="9">
        <v>5</v>
      </c>
      <c r="K52" s="9">
        <v>0</v>
      </c>
      <c r="L52" s="9">
        <v>1</v>
      </c>
      <c r="M52" s="10">
        <v>1</v>
      </c>
      <c r="N52" s="11">
        <v>1</v>
      </c>
    </row>
    <row r="53" spans="1:14" ht="19.8" x14ac:dyDescent="0.4">
      <c r="A53" s="6" t="s">
        <v>55</v>
      </c>
      <c r="B53" s="7">
        <v>25</v>
      </c>
      <c r="C53" s="7">
        <v>1139</v>
      </c>
      <c r="D53" s="7">
        <v>1330</v>
      </c>
      <c r="E53" s="7">
        <v>1368</v>
      </c>
      <c r="F53" s="7">
        <f t="shared" si="0"/>
        <v>2698</v>
      </c>
      <c r="G53" s="8">
        <v>2</v>
      </c>
      <c r="H53" s="9">
        <v>16</v>
      </c>
      <c r="I53" s="9">
        <v>3</v>
      </c>
      <c r="J53" s="9">
        <v>8</v>
      </c>
      <c r="K53" s="9">
        <v>0</v>
      </c>
      <c r="L53" s="9">
        <v>1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662</v>
      </c>
      <c r="E54" s="7">
        <v>638</v>
      </c>
      <c r="F54" s="7">
        <f t="shared" si="0"/>
        <v>1300</v>
      </c>
      <c r="G54" s="8">
        <v>2</v>
      </c>
      <c r="H54" s="9">
        <v>2</v>
      </c>
      <c r="I54" s="9">
        <v>2</v>
      </c>
      <c r="J54" s="9">
        <v>4</v>
      </c>
      <c r="K54" s="9">
        <v>3</v>
      </c>
      <c r="L54" s="9">
        <v>0</v>
      </c>
      <c r="M54" s="10">
        <v>1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474</v>
      </c>
      <c r="D55" s="7">
        <v>550</v>
      </c>
      <c r="E55" s="7">
        <v>578</v>
      </c>
      <c r="F55" s="7">
        <f t="shared" si="0"/>
        <v>1128</v>
      </c>
      <c r="G55" s="8">
        <v>1</v>
      </c>
      <c r="H55" s="9">
        <v>4</v>
      </c>
      <c r="I55" s="9">
        <v>3</v>
      </c>
      <c r="J55" s="9">
        <v>0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849</v>
      </c>
      <c r="D56" s="7">
        <v>1021</v>
      </c>
      <c r="E56" s="7">
        <v>996</v>
      </c>
      <c r="F56" s="7">
        <f t="shared" si="0"/>
        <v>2017</v>
      </c>
      <c r="G56" s="8">
        <v>8</v>
      </c>
      <c r="H56" s="9">
        <v>6</v>
      </c>
      <c r="I56" s="9">
        <v>3</v>
      </c>
      <c r="J56" s="9">
        <v>2</v>
      </c>
      <c r="K56" s="9">
        <v>1</v>
      </c>
      <c r="L56" s="9">
        <v>4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913</v>
      </c>
      <c r="D57" s="7">
        <v>1091</v>
      </c>
      <c r="E57" s="7">
        <v>1105</v>
      </c>
      <c r="F57" s="7">
        <f t="shared" si="0"/>
        <v>2196</v>
      </c>
      <c r="G57" s="8">
        <v>14</v>
      </c>
      <c r="H57" s="9">
        <v>4</v>
      </c>
      <c r="I57" s="9">
        <v>5</v>
      </c>
      <c r="J57" s="9">
        <v>2</v>
      </c>
      <c r="K57" s="9">
        <v>0</v>
      </c>
      <c r="L57" s="9">
        <v>3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1195</v>
      </c>
      <c r="D58" s="7">
        <v>1421</v>
      </c>
      <c r="E58" s="7">
        <v>1417</v>
      </c>
      <c r="F58" s="7">
        <f t="shared" si="0"/>
        <v>2838</v>
      </c>
      <c r="G58" s="8">
        <v>9</v>
      </c>
      <c r="H58" s="9">
        <v>16</v>
      </c>
      <c r="I58" s="9">
        <v>4</v>
      </c>
      <c r="J58" s="9">
        <v>3</v>
      </c>
      <c r="K58" s="9">
        <v>1</v>
      </c>
      <c r="L58" s="9">
        <v>0</v>
      </c>
      <c r="M58" s="10">
        <v>1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1184</v>
      </c>
      <c r="D59" s="7">
        <v>1464</v>
      </c>
      <c r="E59" s="7">
        <v>1425</v>
      </c>
      <c r="F59" s="7">
        <f t="shared" si="0"/>
        <v>2889</v>
      </c>
      <c r="G59" s="8">
        <v>10</v>
      </c>
      <c r="H59" s="9">
        <v>7</v>
      </c>
      <c r="I59" s="9">
        <v>0</v>
      </c>
      <c r="J59" s="9">
        <v>1</v>
      </c>
      <c r="K59" s="9">
        <v>1</v>
      </c>
      <c r="L59" s="9">
        <v>2</v>
      </c>
      <c r="M59" s="10">
        <v>1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1171</v>
      </c>
      <c r="D60" s="7">
        <v>1358</v>
      </c>
      <c r="E60" s="7">
        <v>1460</v>
      </c>
      <c r="F60" s="7">
        <f t="shared" si="0"/>
        <v>2818</v>
      </c>
      <c r="G60" s="8">
        <v>8</v>
      </c>
      <c r="H60" s="9">
        <v>15</v>
      </c>
      <c r="I60" s="9">
        <v>6</v>
      </c>
      <c r="J60" s="9">
        <v>8</v>
      </c>
      <c r="K60" s="9">
        <v>2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832</v>
      </c>
      <c r="D61" s="7">
        <v>920</v>
      </c>
      <c r="E61" s="7">
        <v>971</v>
      </c>
      <c r="F61" s="7">
        <f t="shared" si="0"/>
        <v>1891</v>
      </c>
      <c r="G61" s="8">
        <v>3</v>
      </c>
      <c r="H61" s="9">
        <v>4</v>
      </c>
      <c r="I61" s="9">
        <v>0</v>
      </c>
      <c r="J61" s="9">
        <v>2</v>
      </c>
      <c r="K61" s="9">
        <v>0</v>
      </c>
      <c r="L61" s="9">
        <v>0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1031</v>
      </c>
      <c r="D62" s="7">
        <v>1127</v>
      </c>
      <c r="E62" s="7">
        <v>1150</v>
      </c>
      <c r="F62" s="7">
        <f t="shared" si="0"/>
        <v>2277</v>
      </c>
      <c r="G62" s="8">
        <v>10</v>
      </c>
      <c r="H62" s="9">
        <v>9</v>
      </c>
      <c r="I62" s="9">
        <v>5</v>
      </c>
      <c r="J62" s="9">
        <v>4</v>
      </c>
      <c r="K62" s="9">
        <v>1</v>
      </c>
      <c r="L62" s="9">
        <v>4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1248</v>
      </c>
      <c r="D63" s="7">
        <v>1208</v>
      </c>
      <c r="E63" s="7">
        <v>1340</v>
      </c>
      <c r="F63" s="7">
        <f t="shared" si="0"/>
        <v>2548</v>
      </c>
      <c r="G63" s="8">
        <v>27</v>
      </c>
      <c r="H63" s="9">
        <v>9</v>
      </c>
      <c r="I63" s="9">
        <v>7</v>
      </c>
      <c r="J63" s="9">
        <v>6</v>
      </c>
      <c r="K63" s="9">
        <v>2</v>
      </c>
      <c r="L63" s="9">
        <v>0</v>
      </c>
      <c r="M63" s="10">
        <v>2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1393</v>
      </c>
      <c r="D64" s="7">
        <v>1398</v>
      </c>
      <c r="E64" s="7">
        <v>1552</v>
      </c>
      <c r="F64" s="7">
        <f t="shared" si="0"/>
        <v>2950</v>
      </c>
      <c r="G64" s="8">
        <v>15</v>
      </c>
      <c r="H64" s="9">
        <v>18</v>
      </c>
      <c r="I64" s="9">
        <v>4</v>
      </c>
      <c r="J64" s="9">
        <v>14</v>
      </c>
      <c r="K64" s="9">
        <v>0</v>
      </c>
      <c r="L64" s="9">
        <v>1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2501</v>
      </c>
      <c r="D65" s="7">
        <v>2563</v>
      </c>
      <c r="E65" s="7">
        <v>2994</v>
      </c>
      <c r="F65" s="7">
        <f t="shared" si="0"/>
        <v>5557</v>
      </c>
      <c r="G65" s="8">
        <v>12</v>
      </c>
      <c r="H65" s="9">
        <v>32</v>
      </c>
      <c r="I65" s="9">
        <v>6</v>
      </c>
      <c r="J65" s="9">
        <v>15</v>
      </c>
      <c r="K65" s="9">
        <v>3</v>
      </c>
      <c r="L65" s="9">
        <v>3</v>
      </c>
      <c r="M65" s="10">
        <v>1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1768</v>
      </c>
      <c r="D66" s="7">
        <v>1890</v>
      </c>
      <c r="E66" s="7">
        <v>2017</v>
      </c>
      <c r="F66" s="7">
        <f t="shared" si="0"/>
        <v>3907</v>
      </c>
      <c r="G66" s="8">
        <v>7</v>
      </c>
      <c r="H66" s="9">
        <v>25</v>
      </c>
      <c r="I66" s="9">
        <v>4</v>
      </c>
      <c r="J66" s="9">
        <v>1</v>
      </c>
      <c r="K66" s="9">
        <v>1</v>
      </c>
      <c r="L66" s="9">
        <v>4</v>
      </c>
      <c r="M66" s="10">
        <v>1</v>
      </c>
      <c r="N66" s="11">
        <v>1</v>
      </c>
    </row>
    <row r="67" spans="1:14" ht="19.8" x14ac:dyDescent="0.4">
      <c r="A67" s="6" t="s">
        <v>69</v>
      </c>
      <c r="B67" s="7">
        <v>26</v>
      </c>
      <c r="C67" s="7">
        <v>1687</v>
      </c>
      <c r="D67" s="7">
        <v>1838</v>
      </c>
      <c r="E67" s="7">
        <v>1992</v>
      </c>
      <c r="F67" s="7">
        <f t="shared" si="0"/>
        <v>3830</v>
      </c>
      <c r="G67" s="8">
        <v>13</v>
      </c>
      <c r="H67" s="9">
        <v>28</v>
      </c>
      <c r="I67" s="9">
        <v>12</v>
      </c>
      <c r="J67" s="9">
        <v>6</v>
      </c>
      <c r="K67" s="9">
        <v>3</v>
      </c>
      <c r="L67" s="9">
        <v>0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1927</v>
      </c>
      <c r="D68" s="7">
        <v>2119</v>
      </c>
      <c r="E68" s="7">
        <v>2455</v>
      </c>
      <c r="F68" s="7">
        <f t="shared" si="0"/>
        <v>4574</v>
      </c>
      <c r="G68" s="8">
        <v>16</v>
      </c>
      <c r="H68" s="9">
        <v>17</v>
      </c>
      <c r="I68" s="9">
        <v>7</v>
      </c>
      <c r="J68" s="9">
        <v>3</v>
      </c>
      <c r="K68" s="9">
        <v>4</v>
      </c>
      <c r="L68" s="9">
        <v>2</v>
      </c>
      <c r="M68" s="10">
        <v>2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1083</v>
      </c>
      <c r="D69" s="7">
        <v>1403</v>
      </c>
      <c r="E69" s="7">
        <v>1326</v>
      </c>
      <c r="F69" s="7">
        <f t="shared" si="0"/>
        <v>2729</v>
      </c>
      <c r="G69" s="8">
        <v>12</v>
      </c>
      <c r="H69" s="9">
        <v>14</v>
      </c>
      <c r="I69" s="9">
        <v>2</v>
      </c>
      <c r="J69" s="9">
        <v>4</v>
      </c>
      <c r="K69" s="9">
        <v>2</v>
      </c>
      <c r="L69" s="9">
        <v>2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1153</v>
      </c>
      <c r="D70" s="7">
        <v>1301</v>
      </c>
      <c r="E70" s="7">
        <v>1419</v>
      </c>
      <c r="F70" s="7">
        <f>SUM(D70:E70)</f>
        <v>2720</v>
      </c>
      <c r="G70" s="8">
        <v>12</v>
      </c>
      <c r="H70" s="9">
        <v>11</v>
      </c>
      <c r="I70" s="9">
        <v>4</v>
      </c>
      <c r="J70" s="9">
        <v>9</v>
      </c>
      <c r="K70" s="9">
        <v>1</v>
      </c>
      <c r="L70" s="9">
        <v>4</v>
      </c>
      <c r="M70" s="10">
        <v>2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1626</v>
      </c>
      <c r="D71" s="7">
        <v>1943</v>
      </c>
      <c r="E71" s="7">
        <v>2173</v>
      </c>
      <c r="F71" s="7">
        <f>SUM(D71:E71)</f>
        <v>4116</v>
      </c>
      <c r="G71" s="8">
        <v>11</v>
      </c>
      <c r="H71" s="9">
        <v>21</v>
      </c>
      <c r="I71" s="9">
        <v>10</v>
      </c>
      <c r="J71" s="9">
        <v>10</v>
      </c>
      <c r="K71" s="9">
        <v>3</v>
      </c>
      <c r="L71" s="9">
        <v>4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822</v>
      </c>
      <c r="D72" s="7">
        <v>1116</v>
      </c>
      <c r="E72" s="7">
        <v>1084</v>
      </c>
      <c r="F72" s="7">
        <f>SUM(D72:E72)</f>
        <v>2200</v>
      </c>
      <c r="G72" s="8">
        <v>3</v>
      </c>
      <c r="H72" s="9">
        <v>14</v>
      </c>
      <c r="I72" s="9">
        <v>1</v>
      </c>
      <c r="J72" s="9">
        <v>6</v>
      </c>
      <c r="K72" s="9">
        <v>3</v>
      </c>
      <c r="L72" s="9">
        <v>3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934</v>
      </c>
      <c r="D73" s="7">
        <v>1010</v>
      </c>
      <c r="E73" s="7">
        <v>1058</v>
      </c>
      <c r="F73" s="7">
        <f>SUM(D73:E73)</f>
        <v>2068</v>
      </c>
      <c r="G73" s="8">
        <v>7</v>
      </c>
      <c r="H73" s="9">
        <v>9</v>
      </c>
      <c r="I73" s="9">
        <v>0</v>
      </c>
      <c r="J73" s="9">
        <v>3</v>
      </c>
      <c r="K73" s="9">
        <v>0</v>
      </c>
      <c r="L73" s="9">
        <v>4</v>
      </c>
      <c r="M73" s="10">
        <v>0</v>
      </c>
      <c r="N73" s="11">
        <v>1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73138</v>
      </c>
      <c r="D74" s="7">
        <f t="shared" ref="D74:J74" si="1">SUM(D5:D73)</f>
        <v>79361</v>
      </c>
      <c r="E74" s="7">
        <f t="shared" si="1"/>
        <v>86647</v>
      </c>
      <c r="F74" s="7">
        <f t="shared" si="1"/>
        <v>166008</v>
      </c>
      <c r="G74" s="7">
        <f t="shared" si="1"/>
        <v>643</v>
      </c>
      <c r="H74" s="7">
        <f t="shared" si="1"/>
        <v>846</v>
      </c>
      <c r="I74" s="7">
        <f t="shared" si="1"/>
        <v>336</v>
      </c>
      <c r="J74" s="7">
        <f t="shared" si="1"/>
        <v>336</v>
      </c>
      <c r="K74" s="7">
        <f>SUM(K5:K73)</f>
        <v>83</v>
      </c>
      <c r="L74" s="7">
        <f>SUM(L5:L73)</f>
        <v>125</v>
      </c>
      <c r="M74" s="13">
        <f>SUM(M5:M73)</f>
        <v>52</v>
      </c>
      <c r="N74" s="14">
        <f>SUM(N5:N73)</f>
        <v>21</v>
      </c>
    </row>
    <row r="75" spans="1:14" s="18" customFormat="1" ht="26.25" customHeight="1" x14ac:dyDescent="0.3">
      <c r="A75" s="95" t="s">
        <v>77</v>
      </c>
      <c r="B75" s="96"/>
      <c r="C75" s="15">
        <f>C74</f>
        <v>73138</v>
      </c>
      <c r="D75" s="15" t="s">
        <v>78</v>
      </c>
      <c r="E75" s="15" t="s">
        <v>79</v>
      </c>
      <c r="F75" s="15"/>
      <c r="G75" s="15">
        <f>F74</f>
        <v>166008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2501</v>
      </c>
      <c r="F76" s="22">
        <f>MAX(F5:F73)</f>
        <v>5557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76" t="str">
        <f ca="1">INDIRECT(H77,TRUE)</f>
        <v>城西</v>
      </c>
      <c r="D77" s="77" t="s">
        <v>83</v>
      </c>
      <c r="E77" s="30">
        <f>MIN(C5:C73)</f>
        <v>256</v>
      </c>
      <c r="F77" s="31">
        <f>MIN(F5:F73)</f>
        <v>573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753</v>
      </c>
      <c r="D78" s="103" t="s">
        <v>80</v>
      </c>
      <c r="E78" s="32" t="s">
        <v>87</v>
      </c>
      <c r="F78" s="32"/>
      <c r="G78" s="32">
        <v>372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381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83</v>
      </c>
      <c r="D80" s="15" t="s">
        <v>80</v>
      </c>
      <c r="E80" s="106" t="s">
        <v>137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125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52</v>
      </c>
      <c r="D82" s="15" t="s">
        <v>94</v>
      </c>
      <c r="E82" s="15" t="s">
        <v>112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21</v>
      </c>
      <c r="D83" s="15" t="s">
        <v>94</v>
      </c>
      <c r="E83" s="15" t="s">
        <v>138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643</v>
      </c>
      <c r="D84" s="50" t="s">
        <v>80</v>
      </c>
      <c r="E84" s="15" t="s">
        <v>99</v>
      </c>
      <c r="F84" s="15"/>
      <c r="G84" s="15">
        <f>H74</f>
        <v>846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C74-'11006'!C74</f>
        <v>11</v>
      </c>
      <c r="D85" s="75" t="str">
        <f>IF(E85&gt;0,"男增加","男減少")</f>
        <v>男減少</v>
      </c>
      <c r="E85" s="53">
        <f>D74-'11006'!D74</f>
        <v>-151</v>
      </c>
      <c r="F85" s="54" t="str">
        <f>IF(G85&gt;0,"女增加","女減少")</f>
        <v>女減少</v>
      </c>
      <c r="G85" s="53">
        <f>E74-'11006'!E74</f>
        <v>-94</v>
      </c>
      <c r="H85" s="55"/>
      <c r="I85" s="93" t="str">
        <f>IF(K85&gt;0,"總人口數增加","總人口數減少")</f>
        <v>總人口數減少</v>
      </c>
      <c r="J85" s="93"/>
      <c r="K85" s="53">
        <f>F74-'11006'!F74</f>
        <v>-245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0" activePane="bottomLeft" state="frozen"/>
      <selection pane="bottomLeft" activeCell="A85" sqref="A85:B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132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361</v>
      </c>
      <c r="D5" s="7">
        <v>355</v>
      </c>
      <c r="E5" s="7">
        <v>412</v>
      </c>
      <c r="F5" s="7">
        <f>SUM(D5:E5)</f>
        <v>767</v>
      </c>
      <c r="G5" s="8">
        <v>5</v>
      </c>
      <c r="H5" s="9">
        <v>4</v>
      </c>
      <c r="I5" s="9">
        <v>0</v>
      </c>
      <c r="J5" s="9">
        <v>1</v>
      </c>
      <c r="K5" s="9">
        <v>0</v>
      </c>
      <c r="L5" s="9">
        <v>2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840</v>
      </c>
      <c r="D6" s="7">
        <v>752</v>
      </c>
      <c r="E6" s="7">
        <v>868</v>
      </c>
      <c r="F6" s="7">
        <f t="shared" ref="F6:F69" si="0">SUM(D6:E6)</f>
        <v>1620</v>
      </c>
      <c r="G6" s="8">
        <v>4</v>
      </c>
      <c r="H6" s="9">
        <v>4</v>
      </c>
      <c r="I6" s="9">
        <v>0</v>
      </c>
      <c r="J6" s="9">
        <v>1</v>
      </c>
      <c r="K6" s="9">
        <v>0</v>
      </c>
      <c r="L6" s="9">
        <v>2</v>
      </c>
      <c r="M6" s="10">
        <v>0</v>
      </c>
      <c r="N6" s="11">
        <v>1</v>
      </c>
    </row>
    <row r="7" spans="1:15" ht="19.8" x14ac:dyDescent="0.4">
      <c r="A7" s="6" t="s">
        <v>9</v>
      </c>
      <c r="B7" s="7">
        <v>13</v>
      </c>
      <c r="C7" s="7">
        <v>579</v>
      </c>
      <c r="D7" s="7">
        <v>612</v>
      </c>
      <c r="E7" s="7">
        <v>656</v>
      </c>
      <c r="F7" s="7">
        <f t="shared" si="0"/>
        <v>1268</v>
      </c>
      <c r="G7" s="8">
        <v>0</v>
      </c>
      <c r="H7" s="9">
        <v>5</v>
      </c>
      <c r="I7" s="9">
        <v>0</v>
      </c>
      <c r="J7" s="9">
        <v>0</v>
      </c>
      <c r="K7" s="9">
        <v>1</v>
      </c>
      <c r="L7" s="9">
        <v>3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806</v>
      </c>
      <c r="D8" s="7">
        <v>832</v>
      </c>
      <c r="E8" s="7">
        <v>904</v>
      </c>
      <c r="F8" s="7">
        <f t="shared" si="0"/>
        <v>1736</v>
      </c>
      <c r="G8" s="8">
        <v>3</v>
      </c>
      <c r="H8" s="9">
        <v>3</v>
      </c>
      <c r="I8" s="9">
        <v>1</v>
      </c>
      <c r="J8" s="9">
        <v>1</v>
      </c>
      <c r="K8" s="9">
        <v>1</v>
      </c>
      <c r="L8" s="9">
        <v>0</v>
      </c>
      <c r="M8" s="10">
        <v>1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728</v>
      </c>
      <c r="D9" s="7">
        <v>700</v>
      </c>
      <c r="E9" s="7">
        <v>834</v>
      </c>
      <c r="F9" s="7">
        <f t="shared" si="0"/>
        <v>1534</v>
      </c>
      <c r="G9" s="8">
        <v>8</v>
      </c>
      <c r="H9" s="9">
        <v>4</v>
      </c>
      <c r="I9" s="9">
        <v>1</v>
      </c>
      <c r="J9" s="9">
        <v>0</v>
      </c>
      <c r="K9" s="9">
        <v>2</v>
      </c>
      <c r="L9" s="9">
        <v>1</v>
      </c>
      <c r="M9" s="10">
        <v>0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710</v>
      </c>
      <c r="D10" s="7">
        <v>733</v>
      </c>
      <c r="E10" s="7">
        <v>775</v>
      </c>
      <c r="F10" s="7">
        <f t="shared" si="0"/>
        <v>1508</v>
      </c>
      <c r="G10" s="8">
        <v>7</v>
      </c>
      <c r="H10" s="9">
        <v>3</v>
      </c>
      <c r="I10" s="9">
        <v>1</v>
      </c>
      <c r="J10" s="9">
        <v>0</v>
      </c>
      <c r="K10" s="9">
        <v>0</v>
      </c>
      <c r="L10" s="9">
        <v>0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821</v>
      </c>
      <c r="D11" s="7">
        <v>827</v>
      </c>
      <c r="E11" s="7">
        <v>939</v>
      </c>
      <c r="F11" s="7">
        <f t="shared" si="0"/>
        <v>1766</v>
      </c>
      <c r="G11" s="8">
        <v>10</v>
      </c>
      <c r="H11" s="9">
        <v>6</v>
      </c>
      <c r="I11" s="9">
        <v>3</v>
      </c>
      <c r="J11" s="9">
        <v>1</v>
      </c>
      <c r="K11" s="9">
        <v>2</v>
      </c>
      <c r="L11" s="9">
        <v>0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254</v>
      </c>
      <c r="D12" s="7">
        <v>269</v>
      </c>
      <c r="E12" s="7">
        <v>303</v>
      </c>
      <c r="F12" s="7">
        <f t="shared" si="0"/>
        <v>572</v>
      </c>
      <c r="G12" s="8">
        <v>2</v>
      </c>
      <c r="H12" s="9">
        <v>2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1049</v>
      </c>
      <c r="D13" s="7">
        <v>1005</v>
      </c>
      <c r="E13" s="7">
        <v>1122</v>
      </c>
      <c r="F13" s="7">
        <f t="shared" si="0"/>
        <v>2127</v>
      </c>
      <c r="G13" s="8">
        <v>12</v>
      </c>
      <c r="H13" s="9">
        <v>11</v>
      </c>
      <c r="I13" s="9">
        <v>5</v>
      </c>
      <c r="J13" s="9">
        <v>1</v>
      </c>
      <c r="K13" s="9">
        <v>0</v>
      </c>
      <c r="L13" s="9">
        <v>3</v>
      </c>
      <c r="M13" s="10">
        <v>0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2171</v>
      </c>
      <c r="D14" s="7">
        <v>1906</v>
      </c>
      <c r="E14" s="7">
        <v>2214</v>
      </c>
      <c r="F14" s="7">
        <f t="shared" si="0"/>
        <v>4120</v>
      </c>
      <c r="G14" s="8">
        <v>28</v>
      </c>
      <c r="H14" s="9">
        <v>17</v>
      </c>
      <c r="I14" s="9">
        <v>8</v>
      </c>
      <c r="J14" s="9">
        <v>12</v>
      </c>
      <c r="K14" s="9">
        <v>0</v>
      </c>
      <c r="L14" s="9">
        <v>0</v>
      </c>
      <c r="M14" s="10">
        <v>1</v>
      </c>
      <c r="N14" s="11">
        <v>0</v>
      </c>
    </row>
    <row r="15" spans="1:15" ht="19.8" x14ac:dyDescent="0.4">
      <c r="A15" s="6" t="s">
        <v>17</v>
      </c>
      <c r="B15" s="7">
        <v>10</v>
      </c>
      <c r="C15" s="7">
        <v>449</v>
      </c>
      <c r="D15" s="7">
        <v>493</v>
      </c>
      <c r="E15" s="7">
        <v>501</v>
      </c>
      <c r="F15" s="7">
        <f t="shared" si="0"/>
        <v>994</v>
      </c>
      <c r="G15" s="8">
        <v>4</v>
      </c>
      <c r="H15" s="9">
        <v>4</v>
      </c>
      <c r="I15" s="9">
        <v>0</v>
      </c>
      <c r="J15" s="9">
        <v>0</v>
      </c>
      <c r="K15" s="9">
        <v>0</v>
      </c>
      <c r="L15" s="9">
        <v>2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659</v>
      </c>
      <c r="D16" s="7">
        <v>699</v>
      </c>
      <c r="E16" s="7">
        <v>714</v>
      </c>
      <c r="F16" s="7">
        <f t="shared" si="0"/>
        <v>1413</v>
      </c>
      <c r="G16" s="8">
        <v>8</v>
      </c>
      <c r="H16" s="9">
        <v>4</v>
      </c>
      <c r="I16" s="9">
        <v>2</v>
      </c>
      <c r="J16" s="9">
        <v>5</v>
      </c>
      <c r="K16" s="9">
        <v>1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936</v>
      </c>
      <c r="D17" s="7">
        <v>911</v>
      </c>
      <c r="E17" s="7">
        <v>991</v>
      </c>
      <c r="F17" s="7">
        <f t="shared" si="0"/>
        <v>1902</v>
      </c>
      <c r="G17" s="8">
        <v>8</v>
      </c>
      <c r="H17" s="9">
        <v>3</v>
      </c>
      <c r="I17" s="9">
        <v>5</v>
      </c>
      <c r="J17" s="9">
        <v>4</v>
      </c>
      <c r="K17" s="9">
        <v>0</v>
      </c>
      <c r="L17" s="9">
        <v>2</v>
      </c>
      <c r="M17" s="10">
        <v>1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629</v>
      </c>
      <c r="D18" s="7">
        <v>619</v>
      </c>
      <c r="E18" s="7">
        <v>682</v>
      </c>
      <c r="F18" s="7">
        <f t="shared" si="0"/>
        <v>1301</v>
      </c>
      <c r="G18" s="8">
        <v>8</v>
      </c>
      <c r="H18" s="9">
        <v>5</v>
      </c>
      <c r="I18" s="9">
        <v>2</v>
      </c>
      <c r="J18" s="9">
        <v>4</v>
      </c>
      <c r="K18" s="9">
        <v>0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825</v>
      </c>
      <c r="D19" s="7">
        <v>929</v>
      </c>
      <c r="E19" s="7">
        <v>962</v>
      </c>
      <c r="F19" s="7">
        <f t="shared" si="0"/>
        <v>1891</v>
      </c>
      <c r="G19" s="8">
        <v>5</v>
      </c>
      <c r="H19" s="9">
        <v>5</v>
      </c>
      <c r="I19" s="9">
        <v>5</v>
      </c>
      <c r="J19" s="9">
        <v>5</v>
      </c>
      <c r="K19" s="9">
        <v>0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548</v>
      </c>
      <c r="D20" s="7">
        <v>582</v>
      </c>
      <c r="E20" s="7">
        <v>648</v>
      </c>
      <c r="F20" s="7">
        <f t="shared" si="0"/>
        <v>1230</v>
      </c>
      <c r="G20" s="8">
        <v>11</v>
      </c>
      <c r="H20" s="9">
        <v>5</v>
      </c>
      <c r="I20" s="9">
        <v>0</v>
      </c>
      <c r="J20" s="9">
        <v>0</v>
      </c>
      <c r="K20" s="9">
        <v>0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1519</v>
      </c>
      <c r="D21" s="7">
        <v>1501</v>
      </c>
      <c r="E21" s="7">
        <v>1744</v>
      </c>
      <c r="F21" s="7">
        <f t="shared" si="0"/>
        <v>3245</v>
      </c>
      <c r="G21" s="8">
        <v>10</v>
      </c>
      <c r="H21" s="9">
        <v>13</v>
      </c>
      <c r="I21" s="9">
        <v>0</v>
      </c>
      <c r="J21" s="9">
        <v>1</v>
      </c>
      <c r="K21" s="9">
        <v>3</v>
      </c>
      <c r="L21" s="9">
        <v>1</v>
      </c>
      <c r="M21" s="10">
        <v>0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1055</v>
      </c>
      <c r="D22" s="7">
        <v>1084</v>
      </c>
      <c r="E22" s="7">
        <v>1209</v>
      </c>
      <c r="F22" s="7">
        <f t="shared" si="0"/>
        <v>2293</v>
      </c>
      <c r="G22" s="8">
        <v>11</v>
      </c>
      <c r="H22" s="9">
        <v>7</v>
      </c>
      <c r="I22" s="9">
        <v>4</v>
      </c>
      <c r="J22" s="9">
        <v>1</v>
      </c>
      <c r="K22" s="9">
        <v>0</v>
      </c>
      <c r="L22" s="9">
        <v>2</v>
      </c>
      <c r="M22" s="10">
        <v>0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1598</v>
      </c>
      <c r="D23" s="7">
        <v>1615</v>
      </c>
      <c r="E23" s="7">
        <v>1800</v>
      </c>
      <c r="F23" s="7">
        <f t="shared" si="0"/>
        <v>3415</v>
      </c>
      <c r="G23" s="8">
        <v>10</v>
      </c>
      <c r="H23" s="9">
        <v>7</v>
      </c>
      <c r="I23" s="9">
        <v>5</v>
      </c>
      <c r="J23" s="9">
        <v>6</v>
      </c>
      <c r="K23" s="9">
        <v>6</v>
      </c>
      <c r="L23" s="9">
        <v>2</v>
      </c>
      <c r="M23" s="10">
        <v>0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956</v>
      </c>
      <c r="D24" s="7">
        <v>1140</v>
      </c>
      <c r="E24" s="7">
        <v>1152</v>
      </c>
      <c r="F24" s="7">
        <f t="shared" si="0"/>
        <v>2292</v>
      </c>
      <c r="G24" s="8">
        <v>8</v>
      </c>
      <c r="H24" s="9">
        <v>6</v>
      </c>
      <c r="I24" s="9">
        <v>1</v>
      </c>
      <c r="J24" s="9">
        <v>4</v>
      </c>
      <c r="K24" s="9">
        <v>0</v>
      </c>
      <c r="L24" s="9">
        <v>2</v>
      </c>
      <c r="M24" s="10">
        <v>1</v>
      </c>
      <c r="N24" s="11">
        <v>2</v>
      </c>
    </row>
    <row r="25" spans="1:14" ht="19.8" x14ac:dyDescent="0.4">
      <c r="A25" s="6" t="s">
        <v>27</v>
      </c>
      <c r="B25" s="7">
        <v>9</v>
      </c>
      <c r="C25" s="7">
        <v>1729</v>
      </c>
      <c r="D25" s="7">
        <v>1551</v>
      </c>
      <c r="E25" s="7">
        <v>1311</v>
      </c>
      <c r="F25" s="7">
        <f t="shared" si="0"/>
        <v>2862</v>
      </c>
      <c r="G25" s="8">
        <v>10</v>
      </c>
      <c r="H25" s="9">
        <v>12</v>
      </c>
      <c r="I25" s="9">
        <v>15</v>
      </c>
      <c r="J25" s="9">
        <v>2</v>
      </c>
      <c r="K25" s="9">
        <v>1</v>
      </c>
      <c r="L25" s="9">
        <v>3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1819</v>
      </c>
      <c r="D26" s="7">
        <v>1910</v>
      </c>
      <c r="E26" s="7">
        <v>2109</v>
      </c>
      <c r="F26" s="7">
        <f t="shared" si="0"/>
        <v>4019</v>
      </c>
      <c r="G26" s="8">
        <v>13</v>
      </c>
      <c r="H26" s="9">
        <v>10</v>
      </c>
      <c r="I26" s="9">
        <v>0</v>
      </c>
      <c r="J26" s="9">
        <v>5</v>
      </c>
      <c r="K26" s="9">
        <v>0</v>
      </c>
      <c r="L26" s="9">
        <v>3</v>
      </c>
      <c r="M26" s="10">
        <v>1</v>
      </c>
      <c r="N26" s="11">
        <v>2</v>
      </c>
    </row>
    <row r="27" spans="1:14" ht="19.8" x14ac:dyDescent="0.4">
      <c r="A27" s="6" t="s">
        <v>29</v>
      </c>
      <c r="B27" s="7">
        <v>13</v>
      </c>
      <c r="C27" s="7">
        <v>1126</v>
      </c>
      <c r="D27" s="7">
        <v>1292</v>
      </c>
      <c r="E27" s="7">
        <v>1554</v>
      </c>
      <c r="F27" s="7">
        <f t="shared" si="0"/>
        <v>2846</v>
      </c>
      <c r="G27" s="8">
        <v>12</v>
      </c>
      <c r="H27" s="9">
        <v>18</v>
      </c>
      <c r="I27" s="9">
        <v>5</v>
      </c>
      <c r="J27" s="9">
        <v>2</v>
      </c>
      <c r="K27" s="9">
        <v>6</v>
      </c>
      <c r="L27" s="9">
        <v>3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1167</v>
      </c>
      <c r="D28" s="7">
        <v>1386</v>
      </c>
      <c r="E28" s="7">
        <v>1691</v>
      </c>
      <c r="F28" s="7">
        <f t="shared" si="0"/>
        <v>3077</v>
      </c>
      <c r="G28" s="8">
        <v>4</v>
      </c>
      <c r="H28" s="9">
        <v>11</v>
      </c>
      <c r="I28" s="9">
        <v>4</v>
      </c>
      <c r="J28" s="9">
        <v>1</v>
      </c>
      <c r="K28" s="9">
        <v>2</v>
      </c>
      <c r="L28" s="9">
        <v>3</v>
      </c>
      <c r="M28" s="10">
        <v>2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788</v>
      </c>
      <c r="D29" s="7">
        <v>866</v>
      </c>
      <c r="E29" s="7">
        <v>1044</v>
      </c>
      <c r="F29" s="7">
        <f t="shared" si="0"/>
        <v>1910</v>
      </c>
      <c r="G29" s="8">
        <v>8</v>
      </c>
      <c r="H29" s="9">
        <v>9</v>
      </c>
      <c r="I29" s="9">
        <v>0</v>
      </c>
      <c r="J29" s="9">
        <v>3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322</v>
      </c>
      <c r="D30" s="7">
        <v>376</v>
      </c>
      <c r="E30" s="7">
        <v>373</v>
      </c>
      <c r="F30" s="7">
        <f t="shared" si="0"/>
        <v>749</v>
      </c>
      <c r="G30" s="8">
        <v>3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631</v>
      </c>
      <c r="D31" s="7">
        <v>694</v>
      </c>
      <c r="E31" s="7">
        <v>716</v>
      </c>
      <c r="F31" s="7">
        <f t="shared" si="0"/>
        <v>1410</v>
      </c>
      <c r="G31" s="8">
        <v>5</v>
      </c>
      <c r="H31" s="9">
        <v>7</v>
      </c>
      <c r="I31" s="9">
        <v>0</v>
      </c>
      <c r="J31" s="9">
        <v>1</v>
      </c>
      <c r="K31" s="9">
        <v>0</v>
      </c>
      <c r="L31" s="9">
        <v>0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1226</v>
      </c>
      <c r="D32" s="7">
        <v>1413</v>
      </c>
      <c r="E32" s="7">
        <v>1545</v>
      </c>
      <c r="F32" s="7">
        <f t="shared" si="0"/>
        <v>2958</v>
      </c>
      <c r="G32" s="8">
        <v>10</v>
      </c>
      <c r="H32" s="9">
        <v>8</v>
      </c>
      <c r="I32" s="9">
        <v>0</v>
      </c>
      <c r="J32" s="9">
        <v>1</v>
      </c>
      <c r="K32" s="9">
        <v>0</v>
      </c>
      <c r="L32" s="9">
        <v>4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736</v>
      </c>
      <c r="D33" s="7">
        <v>779</v>
      </c>
      <c r="E33" s="7">
        <v>885</v>
      </c>
      <c r="F33" s="7">
        <f t="shared" si="0"/>
        <v>1664</v>
      </c>
      <c r="G33" s="8">
        <v>4</v>
      </c>
      <c r="H33" s="9">
        <v>6</v>
      </c>
      <c r="I33" s="9">
        <v>4</v>
      </c>
      <c r="J33" s="9">
        <v>1</v>
      </c>
      <c r="K33" s="9">
        <v>3</v>
      </c>
      <c r="L33" s="9">
        <v>1</v>
      </c>
      <c r="M33" s="10">
        <v>2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1353</v>
      </c>
      <c r="D34" s="7">
        <v>1443</v>
      </c>
      <c r="E34" s="7">
        <v>1531</v>
      </c>
      <c r="F34" s="7">
        <f t="shared" si="0"/>
        <v>2974</v>
      </c>
      <c r="G34" s="8">
        <v>8</v>
      </c>
      <c r="H34" s="9">
        <v>7</v>
      </c>
      <c r="I34" s="9">
        <v>1</v>
      </c>
      <c r="J34" s="9">
        <v>4</v>
      </c>
      <c r="K34" s="9">
        <v>0</v>
      </c>
      <c r="L34" s="9">
        <v>1</v>
      </c>
      <c r="M34" s="10">
        <v>0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996</v>
      </c>
      <c r="D35" s="7">
        <v>1129</v>
      </c>
      <c r="E35" s="7">
        <v>1326</v>
      </c>
      <c r="F35" s="7">
        <f t="shared" si="0"/>
        <v>2455</v>
      </c>
      <c r="G35" s="8">
        <v>5</v>
      </c>
      <c r="H35" s="9">
        <v>7</v>
      </c>
      <c r="I35" s="9">
        <v>4</v>
      </c>
      <c r="J35" s="9">
        <v>1</v>
      </c>
      <c r="K35" s="9">
        <v>0</v>
      </c>
      <c r="L35" s="9">
        <v>3</v>
      </c>
      <c r="M35" s="10">
        <v>0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1544</v>
      </c>
      <c r="D36" s="7">
        <v>1652</v>
      </c>
      <c r="E36" s="7">
        <v>2008</v>
      </c>
      <c r="F36" s="7">
        <f t="shared" si="0"/>
        <v>3660</v>
      </c>
      <c r="G36" s="8">
        <v>9</v>
      </c>
      <c r="H36" s="9">
        <v>28</v>
      </c>
      <c r="I36" s="9">
        <v>5</v>
      </c>
      <c r="J36" s="9">
        <v>4</v>
      </c>
      <c r="K36" s="9">
        <v>1</v>
      </c>
      <c r="L36" s="9">
        <v>3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1442</v>
      </c>
      <c r="D37" s="7">
        <v>1670</v>
      </c>
      <c r="E37" s="7">
        <v>2026</v>
      </c>
      <c r="F37" s="7">
        <f t="shared" si="0"/>
        <v>3696</v>
      </c>
      <c r="G37" s="8">
        <v>13</v>
      </c>
      <c r="H37" s="9">
        <v>19</v>
      </c>
      <c r="I37" s="9">
        <v>3</v>
      </c>
      <c r="J37" s="9">
        <v>10</v>
      </c>
      <c r="K37" s="9">
        <v>2</v>
      </c>
      <c r="L37" s="9">
        <v>2</v>
      </c>
      <c r="M37" s="10">
        <v>1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849</v>
      </c>
      <c r="D38" s="7">
        <v>906</v>
      </c>
      <c r="E38" s="7">
        <v>1040</v>
      </c>
      <c r="F38" s="7">
        <f t="shared" si="0"/>
        <v>1946</v>
      </c>
      <c r="G38" s="8">
        <v>3</v>
      </c>
      <c r="H38" s="9">
        <v>16</v>
      </c>
      <c r="I38" s="9">
        <v>1</v>
      </c>
      <c r="J38" s="9">
        <v>4</v>
      </c>
      <c r="K38" s="9">
        <v>0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1233</v>
      </c>
      <c r="D39" s="7">
        <v>1516</v>
      </c>
      <c r="E39" s="7">
        <v>1722</v>
      </c>
      <c r="F39" s="7">
        <f t="shared" si="0"/>
        <v>3238</v>
      </c>
      <c r="G39" s="8">
        <v>12</v>
      </c>
      <c r="H39" s="9">
        <v>8</v>
      </c>
      <c r="I39" s="9">
        <v>5</v>
      </c>
      <c r="J39" s="9">
        <v>3</v>
      </c>
      <c r="K39" s="9">
        <v>2</v>
      </c>
      <c r="L39" s="9">
        <v>1</v>
      </c>
      <c r="M39" s="10">
        <v>0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1091</v>
      </c>
      <c r="D40" s="7">
        <v>1274</v>
      </c>
      <c r="E40" s="7">
        <v>1394</v>
      </c>
      <c r="F40" s="7">
        <f t="shared" si="0"/>
        <v>2668</v>
      </c>
      <c r="G40" s="8">
        <v>12</v>
      </c>
      <c r="H40" s="9">
        <v>9</v>
      </c>
      <c r="I40" s="9">
        <v>0</v>
      </c>
      <c r="J40" s="9">
        <v>0</v>
      </c>
      <c r="K40" s="9">
        <v>0</v>
      </c>
      <c r="L40" s="9">
        <v>0</v>
      </c>
      <c r="M40" s="10">
        <v>2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1273</v>
      </c>
      <c r="D41" s="7">
        <v>1328</v>
      </c>
      <c r="E41" s="7">
        <v>1536</v>
      </c>
      <c r="F41" s="7">
        <f t="shared" si="0"/>
        <v>2864</v>
      </c>
      <c r="G41" s="8">
        <v>16</v>
      </c>
      <c r="H41" s="9">
        <v>8</v>
      </c>
      <c r="I41" s="9">
        <v>4</v>
      </c>
      <c r="J41" s="9">
        <v>4</v>
      </c>
      <c r="K41" s="9">
        <v>1</v>
      </c>
      <c r="L41" s="9">
        <v>1</v>
      </c>
      <c r="M41" s="10">
        <v>0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725</v>
      </c>
      <c r="D42" s="7">
        <v>837</v>
      </c>
      <c r="E42" s="7">
        <v>946</v>
      </c>
      <c r="F42" s="7">
        <f t="shared" si="0"/>
        <v>1783</v>
      </c>
      <c r="G42" s="8">
        <v>2</v>
      </c>
      <c r="H42" s="9">
        <v>10</v>
      </c>
      <c r="I42" s="9">
        <v>2</v>
      </c>
      <c r="J42" s="9">
        <v>8</v>
      </c>
      <c r="K42" s="9">
        <v>0</v>
      </c>
      <c r="L42" s="9">
        <v>4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631</v>
      </c>
      <c r="D43" s="7">
        <v>775</v>
      </c>
      <c r="E43" s="7">
        <v>733</v>
      </c>
      <c r="F43" s="7">
        <f t="shared" si="0"/>
        <v>1508</v>
      </c>
      <c r="G43" s="8">
        <v>2</v>
      </c>
      <c r="H43" s="9">
        <v>6</v>
      </c>
      <c r="I43" s="9">
        <v>0</v>
      </c>
      <c r="J43" s="9">
        <v>1</v>
      </c>
      <c r="K43" s="9">
        <v>0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770</v>
      </c>
      <c r="D44" s="7">
        <v>902</v>
      </c>
      <c r="E44" s="7">
        <v>859</v>
      </c>
      <c r="F44" s="7">
        <f t="shared" si="0"/>
        <v>1761</v>
      </c>
      <c r="G44" s="8">
        <v>6</v>
      </c>
      <c r="H44" s="9">
        <v>7</v>
      </c>
      <c r="I44" s="9">
        <v>0</v>
      </c>
      <c r="J44" s="9">
        <v>1</v>
      </c>
      <c r="K44" s="9">
        <v>0</v>
      </c>
      <c r="L44" s="9">
        <v>0</v>
      </c>
      <c r="M44" s="10">
        <v>1</v>
      </c>
      <c r="N44" s="11">
        <v>1</v>
      </c>
    </row>
    <row r="45" spans="1:14" ht="19.8" x14ac:dyDescent="0.4">
      <c r="A45" s="6" t="s">
        <v>47</v>
      </c>
      <c r="B45" s="7">
        <v>16</v>
      </c>
      <c r="C45" s="7">
        <v>1074</v>
      </c>
      <c r="D45" s="7">
        <v>1092</v>
      </c>
      <c r="E45" s="7">
        <v>1207</v>
      </c>
      <c r="F45" s="7">
        <f t="shared" si="0"/>
        <v>2299</v>
      </c>
      <c r="G45" s="8">
        <v>8</v>
      </c>
      <c r="H45" s="9">
        <v>9</v>
      </c>
      <c r="I45" s="9">
        <v>3</v>
      </c>
      <c r="J45" s="9">
        <v>5</v>
      </c>
      <c r="K45" s="9">
        <v>0</v>
      </c>
      <c r="L45" s="9">
        <v>1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1847</v>
      </c>
      <c r="D46" s="7">
        <v>2001</v>
      </c>
      <c r="E46" s="7">
        <v>2109</v>
      </c>
      <c r="F46" s="7">
        <f t="shared" si="0"/>
        <v>4110</v>
      </c>
      <c r="G46" s="8">
        <v>16</v>
      </c>
      <c r="H46" s="9">
        <v>9</v>
      </c>
      <c r="I46" s="9">
        <v>9</v>
      </c>
      <c r="J46" s="9">
        <v>6</v>
      </c>
      <c r="K46" s="9">
        <v>3</v>
      </c>
      <c r="L46" s="9">
        <v>4</v>
      </c>
      <c r="M46" s="10">
        <v>4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897</v>
      </c>
      <c r="D47" s="7">
        <v>881</v>
      </c>
      <c r="E47" s="7">
        <v>1021</v>
      </c>
      <c r="F47" s="7">
        <f t="shared" si="0"/>
        <v>1902</v>
      </c>
      <c r="G47" s="8">
        <v>8</v>
      </c>
      <c r="H47" s="9">
        <v>13</v>
      </c>
      <c r="I47" s="9">
        <v>5</v>
      </c>
      <c r="J47" s="9">
        <v>4</v>
      </c>
      <c r="K47" s="9">
        <v>1</v>
      </c>
      <c r="L47" s="9">
        <v>0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844</v>
      </c>
      <c r="D48" s="7">
        <v>968</v>
      </c>
      <c r="E48" s="7">
        <v>1064</v>
      </c>
      <c r="F48" s="7">
        <f t="shared" si="0"/>
        <v>2032</v>
      </c>
      <c r="G48" s="8">
        <v>3</v>
      </c>
      <c r="H48" s="9">
        <v>9</v>
      </c>
      <c r="I48" s="9">
        <v>0</v>
      </c>
      <c r="J48" s="9">
        <v>1</v>
      </c>
      <c r="K48" s="9">
        <v>1</v>
      </c>
      <c r="L48" s="9">
        <v>3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1802</v>
      </c>
      <c r="D49" s="7">
        <v>2053</v>
      </c>
      <c r="E49" s="7">
        <v>2250</v>
      </c>
      <c r="F49" s="7">
        <f t="shared" si="0"/>
        <v>4303</v>
      </c>
      <c r="G49" s="8">
        <v>9</v>
      </c>
      <c r="H49" s="9">
        <v>18</v>
      </c>
      <c r="I49" s="9">
        <v>0</v>
      </c>
      <c r="J49" s="9">
        <v>6</v>
      </c>
      <c r="K49" s="9">
        <v>3</v>
      </c>
      <c r="L49" s="9">
        <v>1</v>
      </c>
      <c r="M49" s="10">
        <v>1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869</v>
      </c>
      <c r="D50" s="7">
        <v>932</v>
      </c>
      <c r="E50" s="7">
        <v>1086</v>
      </c>
      <c r="F50" s="7">
        <f t="shared" si="0"/>
        <v>2018</v>
      </c>
      <c r="G50" s="8">
        <v>3</v>
      </c>
      <c r="H50" s="9">
        <v>6</v>
      </c>
      <c r="I50" s="9">
        <v>4</v>
      </c>
      <c r="J50" s="9">
        <v>0</v>
      </c>
      <c r="K50" s="9">
        <v>0</v>
      </c>
      <c r="L50" s="9">
        <v>7</v>
      </c>
      <c r="M50" s="10">
        <v>0</v>
      </c>
      <c r="N50" s="11">
        <v>1</v>
      </c>
    </row>
    <row r="51" spans="1:14" ht="19.8" x14ac:dyDescent="0.4">
      <c r="A51" s="6" t="s">
        <v>53</v>
      </c>
      <c r="B51" s="7">
        <v>14</v>
      </c>
      <c r="C51" s="7">
        <v>741</v>
      </c>
      <c r="D51" s="7">
        <v>798</v>
      </c>
      <c r="E51" s="7">
        <v>842</v>
      </c>
      <c r="F51" s="7">
        <f t="shared" si="0"/>
        <v>1640</v>
      </c>
      <c r="G51" s="8">
        <v>4</v>
      </c>
      <c r="H51" s="9">
        <v>2</v>
      </c>
      <c r="I51" s="9">
        <v>1</v>
      </c>
      <c r="J51" s="9">
        <v>2</v>
      </c>
      <c r="K51" s="9">
        <v>0</v>
      </c>
      <c r="L51" s="9">
        <v>1</v>
      </c>
      <c r="M51" s="10">
        <v>2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649</v>
      </c>
      <c r="D52" s="7">
        <v>718</v>
      </c>
      <c r="E52" s="7">
        <v>823</v>
      </c>
      <c r="F52" s="7">
        <f t="shared" si="0"/>
        <v>1541</v>
      </c>
      <c r="G52" s="8">
        <v>3</v>
      </c>
      <c r="H52" s="9">
        <v>8</v>
      </c>
      <c r="I52" s="9">
        <v>3</v>
      </c>
      <c r="J52" s="9">
        <v>4</v>
      </c>
      <c r="K52" s="9">
        <v>2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1142</v>
      </c>
      <c r="D53" s="7">
        <v>1340</v>
      </c>
      <c r="E53" s="7">
        <v>1378</v>
      </c>
      <c r="F53" s="7">
        <f t="shared" si="0"/>
        <v>2718</v>
      </c>
      <c r="G53" s="8">
        <v>6</v>
      </c>
      <c r="H53" s="9">
        <v>9</v>
      </c>
      <c r="I53" s="9">
        <v>4</v>
      </c>
      <c r="J53" s="9">
        <v>3</v>
      </c>
      <c r="K53" s="9">
        <v>0</v>
      </c>
      <c r="L53" s="9">
        <v>3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661</v>
      </c>
      <c r="E54" s="7">
        <v>638</v>
      </c>
      <c r="F54" s="7">
        <f t="shared" si="0"/>
        <v>1299</v>
      </c>
      <c r="G54" s="8">
        <v>4</v>
      </c>
      <c r="H54" s="9">
        <v>4</v>
      </c>
      <c r="I54" s="9">
        <v>1</v>
      </c>
      <c r="J54" s="9">
        <v>0</v>
      </c>
      <c r="K54" s="9">
        <v>0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473</v>
      </c>
      <c r="D55" s="7">
        <v>552</v>
      </c>
      <c r="E55" s="7">
        <v>577</v>
      </c>
      <c r="F55" s="7">
        <f t="shared" si="0"/>
        <v>1129</v>
      </c>
      <c r="G55" s="8">
        <v>3</v>
      </c>
      <c r="H55" s="9">
        <v>3</v>
      </c>
      <c r="I55" s="9">
        <v>2</v>
      </c>
      <c r="J55" s="9">
        <v>0</v>
      </c>
      <c r="K55" s="9">
        <v>1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846</v>
      </c>
      <c r="D56" s="7">
        <v>1021</v>
      </c>
      <c r="E56" s="7">
        <v>996</v>
      </c>
      <c r="F56" s="7">
        <f t="shared" si="0"/>
        <v>2017</v>
      </c>
      <c r="G56" s="8">
        <v>4</v>
      </c>
      <c r="H56" s="9">
        <v>1</v>
      </c>
      <c r="I56" s="9">
        <v>1</v>
      </c>
      <c r="J56" s="9">
        <v>0</v>
      </c>
      <c r="K56" s="9">
        <v>0</v>
      </c>
      <c r="L56" s="9">
        <v>0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908</v>
      </c>
      <c r="D57" s="7">
        <v>1089</v>
      </c>
      <c r="E57" s="7">
        <v>1097</v>
      </c>
      <c r="F57" s="7">
        <f t="shared" si="0"/>
        <v>2186</v>
      </c>
      <c r="G57" s="8">
        <v>3</v>
      </c>
      <c r="H57" s="9">
        <v>3</v>
      </c>
      <c r="I57" s="9">
        <v>4</v>
      </c>
      <c r="J57" s="9">
        <v>0</v>
      </c>
      <c r="K57" s="9">
        <v>1</v>
      </c>
      <c r="L57" s="9">
        <v>1</v>
      </c>
      <c r="M57" s="10">
        <v>1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1192</v>
      </c>
      <c r="D58" s="7">
        <v>1420</v>
      </c>
      <c r="E58" s="7">
        <v>1423</v>
      </c>
      <c r="F58" s="7">
        <f t="shared" si="0"/>
        <v>2843</v>
      </c>
      <c r="G58" s="8">
        <v>3</v>
      </c>
      <c r="H58" s="9">
        <v>13</v>
      </c>
      <c r="I58" s="9">
        <v>0</v>
      </c>
      <c r="J58" s="9">
        <v>3</v>
      </c>
      <c r="K58" s="9">
        <v>1</v>
      </c>
      <c r="L58" s="9">
        <v>0</v>
      </c>
      <c r="M58" s="10">
        <v>2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1181</v>
      </c>
      <c r="D59" s="7">
        <v>1463</v>
      </c>
      <c r="E59" s="7">
        <v>1425</v>
      </c>
      <c r="F59" s="7">
        <f t="shared" si="0"/>
        <v>2888</v>
      </c>
      <c r="G59" s="8">
        <v>7</v>
      </c>
      <c r="H59" s="9">
        <v>11</v>
      </c>
      <c r="I59" s="9">
        <v>2</v>
      </c>
      <c r="J59" s="9">
        <v>2</v>
      </c>
      <c r="K59" s="9">
        <v>1</v>
      </c>
      <c r="L59" s="9">
        <v>4</v>
      </c>
      <c r="M59" s="10">
        <v>1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1170</v>
      </c>
      <c r="D60" s="7">
        <v>1359</v>
      </c>
      <c r="E60" s="7">
        <v>1468</v>
      </c>
      <c r="F60" s="7">
        <f t="shared" si="0"/>
        <v>2827</v>
      </c>
      <c r="G60" s="8">
        <v>8</v>
      </c>
      <c r="H60" s="9">
        <v>13</v>
      </c>
      <c r="I60" s="9">
        <v>5</v>
      </c>
      <c r="J60" s="9">
        <v>2</v>
      </c>
      <c r="K60" s="9">
        <v>1</v>
      </c>
      <c r="L60" s="9">
        <v>0</v>
      </c>
      <c r="M60" s="10">
        <v>1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831</v>
      </c>
      <c r="D61" s="7">
        <v>922</v>
      </c>
      <c r="E61" s="7">
        <v>972</v>
      </c>
      <c r="F61" s="7">
        <f t="shared" si="0"/>
        <v>1894</v>
      </c>
      <c r="G61" s="8">
        <v>7</v>
      </c>
      <c r="H61" s="9">
        <v>12</v>
      </c>
      <c r="I61" s="9">
        <v>4</v>
      </c>
      <c r="J61" s="9">
        <v>6</v>
      </c>
      <c r="K61" s="9">
        <v>0</v>
      </c>
      <c r="L61" s="9">
        <v>6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1024</v>
      </c>
      <c r="D62" s="7">
        <v>1127</v>
      </c>
      <c r="E62" s="7">
        <v>1151</v>
      </c>
      <c r="F62" s="7">
        <f t="shared" si="0"/>
        <v>2278</v>
      </c>
      <c r="G62" s="8">
        <v>14</v>
      </c>
      <c r="H62" s="9">
        <v>2</v>
      </c>
      <c r="I62" s="9">
        <v>3</v>
      </c>
      <c r="J62" s="9">
        <v>1</v>
      </c>
      <c r="K62" s="9">
        <v>1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1232</v>
      </c>
      <c r="D63" s="7">
        <v>1201</v>
      </c>
      <c r="E63" s="7">
        <v>1326</v>
      </c>
      <c r="F63" s="7">
        <f t="shared" si="0"/>
        <v>2527</v>
      </c>
      <c r="G63" s="8">
        <v>17</v>
      </c>
      <c r="H63" s="9">
        <v>14</v>
      </c>
      <c r="I63" s="9">
        <v>7</v>
      </c>
      <c r="J63" s="9">
        <v>3</v>
      </c>
      <c r="K63" s="9">
        <v>0</v>
      </c>
      <c r="L63" s="9">
        <v>1</v>
      </c>
      <c r="M63" s="10">
        <v>1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1396</v>
      </c>
      <c r="D64" s="7">
        <v>1402</v>
      </c>
      <c r="E64" s="7">
        <v>1562</v>
      </c>
      <c r="F64" s="7">
        <f t="shared" si="0"/>
        <v>2964</v>
      </c>
      <c r="G64" s="8">
        <v>6</v>
      </c>
      <c r="H64" s="9">
        <v>13</v>
      </c>
      <c r="I64" s="9">
        <v>0</v>
      </c>
      <c r="J64" s="9">
        <v>2</v>
      </c>
      <c r="K64" s="9">
        <v>0</v>
      </c>
      <c r="L64" s="9">
        <v>3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2511</v>
      </c>
      <c r="D65" s="7">
        <v>2586</v>
      </c>
      <c r="E65" s="7">
        <v>3000</v>
      </c>
      <c r="F65" s="7">
        <f t="shared" si="0"/>
        <v>5586</v>
      </c>
      <c r="G65" s="8">
        <v>16</v>
      </c>
      <c r="H65" s="9">
        <v>36</v>
      </c>
      <c r="I65" s="9">
        <v>8</v>
      </c>
      <c r="J65" s="9">
        <v>8</v>
      </c>
      <c r="K65" s="9">
        <v>1</v>
      </c>
      <c r="L65" s="9">
        <v>6</v>
      </c>
      <c r="M65" s="10">
        <v>2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1774</v>
      </c>
      <c r="D66" s="7">
        <v>1900</v>
      </c>
      <c r="E66" s="7">
        <v>2025</v>
      </c>
      <c r="F66" s="7">
        <f t="shared" si="0"/>
        <v>3925</v>
      </c>
      <c r="G66" s="8">
        <v>20</v>
      </c>
      <c r="H66" s="9">
        <v>13</v>
      </c>
      <c r="I66" s="9">
        <v>4</v>
      </c>
      <c r="J66" s="9">
        <v>5</v>
      </c>
      <c r="K66" s="9">
        <v>2</v>
      </c>
      <c r="L66" s="9">
        <v>4</v>
      </c>
      <c r="M66" s="10">
        <v>2</v>
      </c>
      <c r="N66" s="11">
        <v>1</v>
      </c>
    </row>
    <row r="67" spans="1:14" ht="19.8" x14ac:dyDescent="0.4">
      <c r="A67" s="6" t="s">
        <v>69</v>
      </c>
      <c r="B67" s="7">
        <v>26</v>
      </c>
      <c r="C67" s="7">
        <v>1688</v>
      </c>
      <c r="D67" s="7">
        <v>1843</v>
      </c>
      <c r="E67" s="7">
        <v>1993</v>
      </c>
      <c r="F67" s="7">
        <f t="shared" si="0"/>
        <v>3836</v>
      </c>
      <c r="G67" s="8">
        <v>7</v>
      </c>
      <c r="H67" s="9">
        <v>10</v>
      </c>
      <c r="I67" s="9">
        <v>2</v>
      </c>
      <c r="J67" s="9">
        <v>2</v>
      </c>
      <c r="K67" s="9">
        <v>5</v>
      </c>
      <c r="L67" s="9">
        <v>4</v>
      </c>
      <c r="M67" s="10">
        <v>2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1925</v>
      </c>
      <c r="D68" s="7">
        <v>2121</v>
      </c>
      <c r="E68" s="7">
        <v>2448</v>
      </c>
      <c r="F68" s="7">
        <f t="shared" si="0"/>
        <v>4569</v>
      </c>
      <c r="G68" s="8">
        <v>21</v>
      </c>
      <c r="H68" s="9">
        <v>18</v>
      </c>
      <c r="I68" s="9">
        <v>4</v>
      </c>
      <c r="J68" s="9">
        <v>3</v>
      </c>
      <c r="K68" s="9">
        <v>2</v>
      </c>
      <c r="L68" s="9">
        <v>2</v>
      </c>
      <c r="M68" s="10">
        <v>2</v>
      </c>
      <c r="N68" s="11">
        <v>1</v>
      </c>
    </row>
    <row r="69" spans="1:14" ht="19.8" x14ac:dyDescent="0.4">
      <c r="A69" s="6" t="s">
        <v>71</v>
      </c>
      <c r="B69" s="7">
        <v>15</v>
      </c>
      <c r="C69" s="7">
        <v>1082</v>
      </c>
      <c r="D69" s="7">
        <v>1406</v>
      </c>
      <c r="E69" s="7">
        <v>1327</v>
      </c>
      <c r="F69" s="7">
        <f t="shared" si="0"/>
        <v>2733</v>
      </c>
      <c r="G69" s="8">
        <v>2</v>
      </c>
      <c r="H69" s="9">
        <v>11</v>
      </c>
      <c r="I69" s="9">
        <v>3</v>
      </c>
      <c r="J69" s="9">
        <v>1</v>
      </c>
      <c r="K69" s="9">
        <v>1</v>
      </c>
      <c r="L69" s="9">
        <v>1</v>
      </c>
      <c r="M69" s="10">
        <v>1</v>
      </c>
      <c r="N69" s="11">
        <v>2</v>
      </c>
    </row>
    <row r="70" spans="1:14" ht="19.8" x14ac:dyDescent="0.4">
      <c r="A70" s="12" t="s">
        <v>72</v>
      </c>
      <c r="B70" s="7">
        <v>15</v>
      </c>
      <c r="C70" s="7">
        <v>1154</v>
      </c>
      <c r="D70" s="7">
        <v>1306</v>
      </c>
      <c r="E70" s="7">
        <v>1421</v>
      </c>
      <c r="F70" s="7">
        <f>SUM(D70:E70)</f>
        <v>2727</v>
      </c>
      <c r="G70" s="8">
        <v>3</v>
      </c>
      <c r="H70" s="9">
        <v>4</v>
      </c>
      <c r="I70" s="9">
        <v>0</v>
      </c>
      <c r="J70" s="9">
        <v>2</v>
      </c>
      <c r="K70" s="9">
        <v>0</v>
      </c>
      <c r="L70" s="9">
        <v>3</v>
      </c>
      <c r="M70" s="10">
        <v>1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1627</v>
      </c>
      <c r="D71" s="7">
        <v>1951</v>
      </c>
      <c r="E71" s="7">
        <v>2176</v>
      </c>
      <c r="F71" s="7">
        <f>SUM(D71:E71)</f>
        <v>4127</v>
      </c>
      <c r="G71" s="8">
        <v>8</v>
      </c>
      <c r="H71" s="9">
        <v>10</v>
      </c>
      <c r="I71" s="9">
        <v>1</v>
      </c>
      <c r="J71" s="9">
        <v>1</v>
      </c>
      <c r="K71" s="9">
        <v>3</v>
      </c>
      <c r="L71" s="9">
        <v>1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824</v>
      </c>
      <c r="D72" s="7">
        <v>1122</v>
      </c>
      <c r="E72" s="7">
        <v>1094</v>
      </c>
      <c r="F72" s="7">
        <f>SUM(D72:E72)</f>
        <v>2216</v>
      </c>
      <c r="G72" s="8">
        <v>5</v>
      </c>
      <c r="H72" s="9">
        <v>8</v>
      </c>
      <c r="I72" s="9">
        <v>2</v>
      </c>
      <c r="J72" s="9">
        <v>2</v>
      </c>
      <c r="K72" s="9">
        <v>0</v>
      </c>
      <c r="L72" s="9">
        <v>3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937</v>
      </c>
      <c r="D73" s="7">
        <v>1014</v>
      </c>
      <c r="E73" s="7">
        <v>1063</v>
      </c>
      <c r="F73" s="7">
        <f>SUM(D73:E73)</f>
        <v>2077</v>
      </c>
      <c r="G73" s="8">
        <v>6</v>
      </c>
      <c r="H73" s="9">
        <v>13</v>
      </c>
      <c r="I73" s="9">
        <v>2</v>
      </c>
      <c r="J73" s="9">
        <v>3</v>
      </c>
      <c r="K73" s="9">
        <v>0</v>
      </c>
      <c r="L73" s="9">
        <v>0</v>
      </c>
      <c r="M73" s="10">
        <v>2</v>
      </c>
      <c r="N73" s="11">
        <v>1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73127</v>
      </c>
      <c r="D74" s="7">
        <f t="shared" ref="D74:J74" si="1">SUM(D5:D73)</f>
        <v>79512</v>
      </c>
      <c r="E74" s="7">
        <f t="shared" si="1"/>
        <v>86741</v>
      </c>
      <c r="F74" s="7">
        <f t="shared" si="1"/>
        <v>166253</v>
      </c>
      <c r="G74" s="7">
        <f t="shared" si="1"/>
        <v>543</v>
      </c>
      <c r="H74" s="7">
        <f t="shared" si="1"/>
        <v>620</v>
      </c>
      <c r="I74" s="7">
        <f t="shared" si="1"/>
        <v>180</v>
      </c>
      <c r="J74" s="7">
        <f t="shared" si="1"/>
        <v>180</v>
      </c>
      <c r="K74" s="7">
        <f>SUM(K5:K73)</f>
        <v>65</v>
      </c>
      <c r="L74" s="7">
        <f>SUM(L5:L73)</f>
        <v>126</v>
      </c>
      <c r="M74" s="13">
        <f>SUM(M5:M73)</f>
        <v>48</v>
      </c>
      <c r="N74" s="14">
        <f>SUM(N5:N73)</f>
        <v>21</v>
      </c>
    </row>
    <row r="75" spans="1:14" s="18" customFormat="1" ht="26.25" customHeight="1" x14ac:dyDescent="0.3">
      <c r="A75" s="95" t="s">
        <v>77</v>
      </c>
      <c r="B75" s="96"/>
      <c r="C75" s="15">
        <f>C74</f>
        <v>73127</v>
      </c>
      <c r="D75" s="15" t="s">
        <v>78</v>
      </c>
      <c r="E75" s="15" t="s">
        <v>79</v>
      </c>
      <c r="F75" s="15"/>
      <c r="G75" s="15">
        <f>F74</f>
        <v>166253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2511</v>
      </c>
      <c r="F76" s="22">
        <f>MAX(F5:F73)</f>
        <v>5586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73" t="str">
        <f ca="1">INDIRECT(H77,TRUE)</f>
        <v>城西</v>
      </c>
      <c r="D77" s="74" t="s">
        <v>83</v>
      </c>
      <c r="E77" s="30">
        <f>MIN(C5:C73)</f>
        <v>254</v>
      </c>
      <c r="F77" s="31">
        <f>MIN(F5:F73)</f>
        <v>572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753</v>
      </c>
      <c r="D78" s="103" t="s">
        <v>80</v>
      </c>
      <c r="E78" s="32" t="s">
        <v>87</v>
      </c>
      <c r="F78" s="32"/>
      <c r="G78" s="32">
        <v>368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385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65</v>
      </c>
      <c r="D80" s="15" t="s">
        <v>80</v>
      </c>
      <c r="E80" s="106" t="s">
        <v>133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126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48</v>
      </c>
      <c r="D82" s="15" t="s">
        <v>94</v>
      </c>
      <c r="E82" s="15" t="s">
        <v>135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21</v>
      </c>
      <c r="D83" s="15" t="s">
        <v>94</v>
      </c>
      <c r="E83" s="15" t="s">
        <v>134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543</v>
      </c>
      <c r="D84" s="50" t="s">
        <v>80</v>
      </c>
      <c r="E84" s="15" t="s">
        <v>99</v>
      </c>
      <c r="F84" s="15"/>
      <c r="G84" s="15">
        <f>H74</f>
        <v>620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C74-'11005'!C74</f>
        <v>4</v>
      </c>
      <c r="D85" s="72" t="str">
        <f>IF(E85&gt;0,"男增加","男減少")</f>
        <v>男減少</v>
      </c>
      <c r="E85" s="53">
        <f>D74-'11005'!D74</f>
        <v>-73</v>
      </c>
      <c r="F85" s="54" t="str">
        <f>IF(G85&gt;0,"女增加","女減少")</f>
        <v>女減少</v>
      </c>
      <c r="G85" s="53">
        <f>E74-'11005'!E74</f>
        <v>-65</v>
      </c>
      <c r="H85" s="55"/>
      <c r="I85" s="93" t="str">
        <f>IF(K85&gt;0,"總人口數增加","總人口數減少")</f>
        <v>總人口數減少</v>
      </c>
      <c r="J85" s="93"/>
      <c r="K85" s="53">
        <f>F74-'11005'!F74</f>
        <v>-138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3" activePane="bottomLeft" state="frozen"/>
      <selection pane="bottomLeft" activeCell="A78" sqref="A78:B79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129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361</v>
      </c>
      <c r="D5" s="7">
        <v>356</v>
      </c>
      <c r="E5" s="7">
        <v>413</v>
      </c>
      <c r="F5" s="7">
        <f>SUM(D5:E5)</f>
        <v>769</v>
      </c>
      <c r="G5" s="8">
        <v>0</v>
      </c>
      <c r="H5" s="9">
        <v>9</v>
      </c>
      <c r="I5" s="9">
        <v>0</v>
      </c>
      <c r="J5" s="9">
        <v>4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845</v>
      </c>
      <c r="D6" s="7">
        <v>752</v>
      </c>
      <c r="E6" s="7">
        <v>871</v>
      </c>
      <c r="F6" s="7">
        <f t="shared" ref="F6:F69" si="0">SUM(D6:E6)</f>
        <v>1623</v>
      </c>
      <c r="G6" s="8">
        <v>5</v>
      </c>
      <c r="H6" s="9">
        <v>7</v>
      </c>
      <c r="I6" s="9">
        <v>7</v>
      </c>
      <c r="J6" s="9">
        <v>2</v>
      </c>
      <c r="K6" s="9">
        <v>0</v>
      </c>
      <c r="L6" s="9">
        <v>0</v>
      </c>
      <c r="M6" s="10">
        <v>2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583</v>
      </c>
      <c r="D7" s="7">
        <v>616</v>
      </c>
      <c r="E7" s="7">
        <v>659</v>
      </c>
      <c r="F7" s="7">
        <f t="shared" si="0"/>
        <v>1275</v>
      </c>
      <c r="G7" s="8">
        <v>0</v>
      </c>
      <c r="H7" s="9">
        <v>1</v>
      </c>
      <c r="I7" s="9">
        <v>1</v>
      </c>
      <c r="J7" s="9">
        <v>0</v>
      </c>
      <c r="K7" s="9">
        <v>0</v>
      </c>
      <c r="L7" s="9">
        <v>1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807</v>
      </c>
      <c r="D8" s="7">
        <v>833</v>
      </c>
      <c r="E8" s="7">
        <v>902</v>
      </c>
      <c r="F8" s="7">
        <f t="shared" si="0"/>
        <v>1735</v>
      </c>
      <c r="G8" s="8">
        <v>5</v>
      </c>
      <c r="H8" s="9">
        <v>9</v>
      </c>
      <c r="I8" s="9">
        <v>0</v>
      </c>
      <c r="J8" s="9">
        <v>0</v>
      </c>
      <c r="K8" s="9">
        <v>0</v>
      </c>
      <c r="L8" s="9">
        <v>0</v>
      </c>
      <c r="M8" s="10">
        <v>1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730</v>
      </c>
      <c r="D9" s="7">
        <v>696</v>
      </c>
      <c r="E9" s="7">
        <v>832</v>
      </c>
      <c r="F9" s="7">
        <f t="shared" si="0"/>
        <v>1528</v>
      </c>
      <c r="G9" s="8">
        <v>3</v>
      </c>
      <c r="H9" s="9">
        <v>17</v>
      </c>
      <c r="I9" s="9">
        <v>1</v>
      </c>
      <c r="J9" s="9">
        <v>2</v>
      </c>
      <c r="K9" s="9">
        <v>0</v>
      </c>
      <c r="L9" s="9">
        <v>0</v>
      </c>
      <c r="M9" s="10">
        <v>0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707</v>
      </c>
      <c r="D10" s="7">
        <v>730</v>
      </c>
      <c r="E10" s="7">
        <v>773</v>
      </c>
      <c r="F10" s="7">
        <f t="shared" si="0"/>
        <v>1503</v>
      </c>
      <c r="G10" s="8">
        <v>3</v>
      </c>
      <c r="H10" s="9">
        <v>7</v>
      </c>
      <c r="I10" s="9">
        <v>0</v>
      </c>
      <c r="J10" s="9">
        <v>3</v>
      </c>
      <c r="K10" s="9">
        <v>2</v>
      </c>
      <c r="L10" s="9">
        <v>2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812</v>
      </c>
      <c r="D11" s="7">
        <v>822</v>
      </c>
      <c r="E11" s="7">
        <v>936</v>
      </c>
      <c r="F11" s="7">
        <f t="shared" si="0"/>
        <v>1758</v>
      </c>
      <c r="G11" s="8">
        <v>3</v>
      </c>
      <c r="H11" s="9">
        <v>14</v>
      </c>
      <c r="I11" s="9">
        <v>7</v>
      </c>
      <c r="J11" s="9">
        <v>6</v>
      </c>
      <c r="K11" s="9">
        <v>1</v>
      </c>
      <c r="L11" s="9">
        <v>1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253</v>
      </c>
      <c r="D12" s="7">
        <v>268</v>
      </c>
      <c r="E12" s="7">
        <v>304</v>
      </c>
      <c r="F12" s="7">
        <f t="shared" si="0"/>
        <v>572</v>
      </c>
      <c r="G12" s="8">
        <v>4</v>
      </c>
      <c r="H12" s="9">
        <v>1</v>
      </c>
      <c r="I12" s="9">
        <v>1</v>
      </c>
      <c r="J12" s="9">
        <v>0</v>
      </c>
      <c r="K12" s="9">
        <v>1</v>
      </c>
      <c r="L12" s="9">
        <v>1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1044</v>
      </c>
      <c r="D13" s="7">
        <v>1001</v>
      </c>
      <c r="E13" s="7">
        <v>1124</v>
      </c>
      <c r="F13" s="7">
        <f t="shared" si="0"/>
        <v>2125</v>
      </c>
      <c r="G13" s="8">
        <v>4</v>
      </c>
      <c r="H13" s="9">
        <v>19</v>
      </c>
      <c r="I13" s="9">
        <v>0</v>
      </c>
      <c r="J13" s="9">
        <v>1</v>
      </c>
      <c r="K13" s="9">
        <v>3</v>
      </c>
      <c r="L13" s="9">
        <v>2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2161</v>
      </c>
      <c r="D14" s="7">
        <v>1904</v>
      </c>
      <c r="E14" s="7">
        <v>2209</v>
      </c>
      <c r="F14" s="7">
        <f t="shared" si="0"/>
        <v>4113</v>
      </c>
      <c r="G14" s="8">
        <v>14</v>
      </c>
      <c r="H14" s="9">
        <v>21</v>
      </c>
      <c r="I14" s="9">
        <v>3</v>
      </c>
      <c r="J14" s="9">
        <v>3</v>
      </c>
      <c r="K14" s="9">
        <v>1</v>
      </c>
      <c r="L14" s="9">
        <v>4</v>
      </c>
      <c r="M14" s="10">
        <v>2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450</v>
      </c>
      <c r="D15" s="7">
        <v>494</v>
      </c>
      <c r="E15" s="7">
        <v>502</v>
      </c>
      <c r="F15" s="7">
        <f t="shared" si="0"/>
        <v>996</v>
      </c>
      <c r="G15" s="8">
        <v>1</v>
      </c>
      <c r="H15" s="9">
        <v>5</v>
      </c>
      <c r="I15" s="9">
        <v>0</v>
      </c>
      <c r="J15" s="9">
        <v>2</v>
      </c>
      <c r="K15" s="9">
        <v>2</v>
      </c>
      <c r="L15" s="9">
        <v>1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657</v>
      </c>
      <c r="D16" s="7">
        <v>698</v>
      </c>
      <c r="E16" s="7">
        <v>715</v>
      </c>
      <c r="F16" s="7">
        <f t="shared" si="0"/>
        <v>1413</v>
      </c>
      <c r="G16" s="8">
        <v>5</v>
      </c>
      <c r="H16" s="9">
        <v>6</v>
      </c>
      <c r="I16" s="9">
        <v>1</v>
      </c>
      <c r="J16" s="9">
        <v>0</v>
      </c>
      <c r="K16" s="9">
        <v>0</v>
      </c>
      <c r="L16" s="9">
        <v>2</v>
      </c>
      <c r="M16" s="10">
        <v>0</v>
      </c>
      <c r="N16" s="11">
        <v>1</v>
      </c>
      <c r="O16" s="59"/>
    </row>
    <row r="17" spans="1:14" ht="19.8" x14ac:dyDescent="0.4">
      <c r="A17" s="6" t="s">
        <v>19</v>
      </c>
      <c r="B17" s="7">
        <v>18</v>
      </c>
      <c r="C17" s="7">
        <v>931</v>
      </c>
      <c r="D17" s="7">
        <v>910</v>
      </c>
      <c r="E17" s="7">
        <v>988</v>
      </c>
      <c r="F17" s="7">
        <f t="shared" si="0"/>
        <v>1898</v>
      </c>
      <c r="G17" s="8">
        <v>12</v>
      </c>
      <c r="H17" s="9">
        <v>9</v>
      </c>
      <c r="I17" s="9">
        <v>2</v>
      </c>
      <c r="J17" s="9">
        <v>2</v>
      </c>
      <c r="K17" s="9">
        <v>0</v>
      </c>
      <c r="L17" s="9">
        <v>3</v>
      </c>
      <c r="M17" s="10">
        <v>2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632</v>
      </c>
      <c r="D18" s="7">
        <v>622</v>
      </c>
      <c r="E18" s="7">
        <v>680</v>
      </c>
      <c r="F18" s="7">
        <f t="shared" si="0"/>
        <v>1302</v>
      </c>
      <c r="G18" s="8">
        <v>3</v>
      </c>
      <c r="H18" s="9">
        <v>5</v>
      </c>
      <c r="I18" s="9">
        <v>1</v>
      </c>
      <c r="J18" s="9">
        <v>3</v>
      </c>
      <c r="K18" s="9">
        <v>1</v>
      </c>
      <c r="L18" s="9">
        <v>2</v>
      </c>
      <c r="M18" s="10">
        <v>2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823</v>
      </c>
      <c r="D19" s="7">
        <v>930</v>
      </c>
      <c r="E19" s="7">
        <v>962</v>
      </c>
      <c r="F19" s="7">
        <f t="shared" si="0"/>
        <v>1892</v>
      </c>
      <c r="G19" s="8">
        <v>2</v>
      </c>
      <c r="H19" s="9">
        <v>9</v>
      </c>
      <c r="I19" s="9">
        <v>0</v>
      </c>
      <c r="J19" s="9">
        <v>2</v>
      </c>
      <c r="K19" s="9">
        <v>1</v>
      </c>
      <c r="L19" s="9">
        <v>1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551</v>
      </c>
      <c r="D20" s="7">
        <v>579</v>
      </c>
      <c r="E20" s="7">
        <v>646</v>
      </c>
      <c r="F20" s="7">
        <f t="shared" si="0"/>
        <v>1225</v>
      </c>
      <c r="G20" s="8">
        <v>0</v>
      </c>
      <c r="H20" s="9">
        <v>7</v>
      </c>
      <c r="I20" s="9">
        <v>0</v>
      </c>
      <c r="J20" s="9">
        <v>1</v>
      </c>
      <c r="K20" s="9">
        <v>0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1520</v>
      </c>
      <c r="D21" s="7">
        <v>1502</v>
      </c>
      <c r="E21" s="7">
        <v>1745</v>
      </c>
      <c r="F21" s="7">
        <f t="shared" si="0"/>
        <v>3247</v>
      </c>
      <c r="G21" s="8">
        <v>9</v>
      </c>
      <c r="H21" s="9">
        <v>13</v>
      </c>
      <c r="I21" s="9">
        <v>3</v>
      </c>
      <c r="J21" s="9">
        <v>2</v>
      </c>
      <c r="K21" s="9">
        <v>2</v>
      </c>
      <c r="L21" s="9">
        <v>2</v>
      </c>
      <c r="M21" s="10">
        <v>1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1057</v>
      </c>
      <c r="D22" s="7">
        <v>1090</v>
      </c>
      <c r="E22" s="7">
        <v>1198</v>
      </c>
      <c r="F22" s="7">
        <f t="shared" si="0"/>
        <v>2288</v>
      </c>
      <c r="G22" s="8">
        <v>0</v>
      </c>
      <c r="H22" s="9">
        <v>7</v>
      </c>
      <c r="I22" s="9">
        <v>5</v>
      </c>
      <c r="J22" s="9">
        <v>5</v>
      </c>
      <c r="K22" s="9">
        <v>0</v>
      </c>
      <c r="L22" s="9">
        <v>5</v>
      </c>
      <c r="M22" s="10">
        <v>2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1597</v>
      </c>
      <c r="D23" s="7">
        <v>1611</v>
      </c>
      <c r="E23" s="7">
        <v>1798</v>
      </c>
      <c r="F23" s="7">
        <f t="shared" si="0"/>
        <v>3409</v>
      </c>
      <c r="G23" s="8">
        <v>16</v>
      </c>
      <c r="H23" s="9">
        <v>15</v>
      </c>
      <c r="I23" s="9">
        <v>8</v>
      </c>
      <c r="J23" s="9">
        <v>13</v>
      </c>
      <c r="K23" s="9">
        <v>1</v>
      </c>
      <c r="L23" s="9">
        <v>2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956</v>
      </c>
      <c r="D24" s="7">
        <v>1137</v>
      </c>
      <c r="E24" s="7">
        <v>1158</v>
      </c>
      <c r="F24" s="7">
        <f t="shared" si="0"/>
        <v>2295</v>
      </c>
      <c r="G24" s="8">
        <v>13</v>
      </c>
      <c r="H24" s="9">
        <v>6</v>
      </c>
      <c r="I24" s="9">
        <v>5</v>
      </c>
      <c r="J24" s="9">
        <v>0</v>
      </c>
      <c r="K24" s="9">
        <v>1</v>
      </c>
      <c r="L24" s="9">
        <v>1</v>
      </c>
      <c r="M24" s="10">
        <v>1</v>
      </c>
      <c r="N24" s="11">
        <v>1</v>
      </c>
    </row>
    <row r="25" spans="1:14" ht="19.8" x14ac:dyDescent="0.4">
      <c r="A25" s="6" t="s">
        <v>27</v>
      </c>
      <c r="B25" s="7">
        <v>9</v>
      </c>
      <c r="C25" s="7">
        <v>1725</v>
      </c>
      <c r="D25" s="7">
        <v>1550</v>
      </c>
      <c r="E25" s="7">
        <v>1303</v>
      </c>
      <c r="F25" s="7">
        <f t="shared" si="0"/>
        <v>2853</v>
      </c>
      <c r="G25" s="8">
        <v>9</v>
      </c>
      <c r="H25" s="9">
        <v>19</v>
      </c>
      <c r="I25" s="9">
        <v>23</v>
      </c>
      <c r="J25" s="9">
        <v>5</v>
      </c>
      <c r="K25" s="9">
        <v>0</v>
      </c>
      <c r="L25" s="9">
        <v>4</v>
      </c>
      <c r="M25" s="10">
        <v>3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1821</v>
      </c>
      <c r="D26" s="7">
        <v>1915</v>
      </c>
      <c r="E26" s="7">
        <v>2109</v>
      </c>
      <c r="F26" s="7">
        <f t="shared" si="0"/>
        <v>4024</v>
      </c>
      <c r="G26" s="8">
        <v>4</v>
      </c>
      <c r="H26" s="9">
        <v>24</v>
      </c>
      <c r="I26" s="9">
        <v>3</v>
      </c>
      <c r="J26" s="9">
        <v>5</v>
      </c>
      <c r="K26" s="9">
        <v>3</v>
      </c>
      <c r="L26" s="9">
        <v>2</v>
      </c>
      <c r="M26" s="10">
        <v>2</v>
      </c>
      <c r="N26" s="11">
        <v>2</v>
      </c>
    </row>
    <row r="27" spans="1:14" ht="19.8" x14ac:dyDescent="0.4">
      <c r="A27" s="6" t="s">
        <v>29</v>
      </c>
      <c r="B27" s="7">
        <v>13</v>
      </c>
      <c r="C27" s="7">
        <v>1126</v>
      </c>
      <c r="D27" s="7">
        <v>1289</v>
      </c>
      <c r="E27" s="7">
        <v>1557</v>
      </c>
      <c r="F27" s="7">
        <f t="shared" si="0"/>
        <v>2846</v>
      </c>
      <c r="G27" s="8">
        <v>19</v>
      </c>
      <c r="H27" s="9">
        <v>6</v>
      </c>
      <c r="I27" s="9">
        <v>10</v>
      </c>
      <c r="J27" s="9">
        <v>7</v>
      </c>
      <c r="K27" s="9">
        <v>2</v>
      </c>
      <c r="L27" s="9">
        <v>2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1171</v>
      </c>
      <c r="D28" s="7">
        <v>1390</v>
      </c>
      <c r="E28" s="7">
        <v>1692</v>
      </c>
      <c r="F28" s="7">
        <f t="shared" si="0"/>
        <v>3082</v>
      </c>
      <c r="G28" s="8">
        <v>8</v>
      </c>
      <c r="H28" s="9">
        <v>10</v>
      </c>
      <c r="I28" s="9">
        <v>10</v>
      </c>
      <c r="J28" s="9">
        <v>6</v>
      </c>
      <c r="K28" s="9">
        <v>1</v>
      </c>
      <c r="L28" s="9">
        <v>2</v>
      </c>
      <c r="M28" s="10">
        <v>0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789</v>
      </c>
      <c r="D29" s="7">
        <v>865</v>
      </c>
      <c r="E29" s="7">
        <v>1048</v>
      </c>
      <c r="F29" s="7">
        <f t="shared" si="0"/>
        <v>1913</v>
      </c>
      <c r="G29" s="8">
        <v>10</v>
      </c>
      <c r="H29" s="9">
        <v>4</v>
      </c>
      <c r="I29" s="9">
        <v>3</v>
      </c>
      <c r="J29" s="9">
        <v>5</v>
      </c>
      <c r="K29" s="9">
        <v>1</v>
      </c>
      <c r="L29" s="9">
        <v>2</v>
      </c>
      <c r="M29" s="10">
        <v>2</v>
      </c>
      <c r="N29" s="11">
        <v>1</v>
      </c>
    </row>
    <row r="30" spans="1:14" ht="19.8" x14ac:dyDescent="0.4">
      <c r="A30" s="12" t="s">
        <v>32</v>
      </c>
      <c r="B30" s="7">
        <v>10</v>
      </c>
      <c r="C30" s="7">
        <v>322</v>
      </c>
      <c r="D30" s="7">
        <v>374</v>
      </c>
      <c r="E30" s="7">
        <v>373</v>
      </c>
      <c r="F30" s="7">
        <f t="shared" si="0"/>
        <v>747</v>
      </c>
      <c r="G30" s="8">
        <v>0</v>
      </c>
      <c r="H30" s="9">
        <v>5</v>
      </c>
      <c r="I30" s="9">
        <v>0</v>
      </c>
      <c r="J30" s="9">
        <v>0</v>
      </c>
      <c r="K30" s="9">
        <v>1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631</v>
      </c>
      <c r="D31" s="7">
        <v>694</v>
      </c>
      <c r="E31" s="7">
        <v>719</v>
      </c>
      <c r="F31" s="7">
        <f t="shared" si="0"/>
        <v>1413</v>
      </c>
      <c r="G31" s="8">
        <v>1</v>
      </c>
      <c r="H31" s="9">
        <v>7</v>
      </c>
      <c r="I31" s="9">
        <v>0</v>
      </c>
      <c r="J31" s="9">
        <v>0</v>
      </c>
      <c r="K31" s="9">
        <v>1</v>
      </c>
      <c r="L31" s="9">
        <v>3</v>
      </c>
      <c r="M31" s="10">
        <v>1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1230</v>
      </c>
      <c r="D32" s="7">
        <v>1410</v>
      </c>
      <c r="E32" s="7">
        <v>1551</v>
      </c>
      <c r="F32" s="7">
        <f t="shared" si="0"/>
        <v>2961</v>
      </c>
      <c r="G32" s="8">
        <v>4</v>
      </c>
      <c r="H32" s="9">
        <v>18</v>
      </c>
      <c r="I32" s="9">
        <v>2</v>
      </c>
      <c r="J32" s="9">
        <v>2</v>
      </c>
      <c r="K32" s="9">
        <v>0</v>
      </c>
      <c r="L32" s="9">
        <v>3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734</v>
      </c>
      <c r="D33" s="7">
        <v>780</v>
      </c>
      <c r="E33" s="7">
        <v>881</v>
      </c>
      <c r="F33" s="7">
        <f t="shared" si="0"/>
        <v>1661</v>
      </c>
      <c r="G33" s="8">
        <v>2</v>
      </c>
      <c r="H33" s="9">
        <v>15</v>
      </c>
      <c r="I33" s="9">
        <v>0</v>
      </c>
      <c r="J33" s="9">
        <v>0</v>
      </c>
      <c r="K33" s="9">
        <v>0</v>
      </c>
      <c r="L33" s="9">
        <v>5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1354</v>
      </c>
      <c r="D34" s="7">
        <v>1442</v>
      </c>
      <c r="E34" s="7">
        <v>1535</v>
      </c>
      <c r="F34" s="7">
        <f t="shared" si="0"/>
        <v>2977</v>
      </c>
      <c r="G34" s="8">
        <v>6</v>
      </c>
      <c r="H34" s="9">
        <v>8</v>
      </c>
      <c r="I34" s="9">
        <v>2</v>
      </c>
      <c r="J34" s="9">
        <v>6</v>
      </c>
      <c r="K34" s="9">
        <v>2</v>
      </c>
      <c r="L34" s="9">
        <v>1</v>
      </c>
      <c r="M34" s="10">
        <v>1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998</v>
      </c>
      <c r="D35" s="7">
        <v>1127</v>
      </c>
      <c r="E35" s="7">
        <v>1330</v>
      </c>
      <c r="F35" s="7">
        <f t="shared" si="0"/>
        <v>2457</v>
      </c>
      <c r="G35" s="8">
        <v>4</v>
      </c>
      <c r="H35" s="9">
        <v>13</v>
      </c>
      <c r="I35" s="9">
        <v>0</v>
      </c>
      <c r="J35" s="9">
        <v>13</v>
      </c>
      <c r="K35" s="9">
        <v>1</v>
      </c>
      <c r="L35" s="9">
        <v>0</v>
      </c>
      <c r="M35" s="10">
        <v>1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1550</v>
      </c>
      <c r="D36" s="7">
        <v>1660</v>
      </c>
      <c r="E36" s="7">
        <v>2020</v>
      </c>
      <c r="F36" s="7">
        <f t="shared" si="0"/>
        <v>3680</v>
      </c>
      <c r="G36" s="8">
        <v>7</v>
      </c>
      <c r="H36" s="9">
        <v>9</v>
      </c>
      <c r="I36" s="9">
        <v>16</v>
      </c>
      <c r="J36" s="9">
        <v>4</v>
      </c>
      <c r="K36" s="9">
        <v>1</v>
      </c>
      <c r="L36" s="9">
        <v>3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1450</v>
      </c>
      <c r="D37" s="7">
        <v>1669</v>
      </c>
      <c r="E37" s="7">
        <v>2040</v>
      </c>
      <c r="F37" s="7">
        <f t="shared" si="0"/>
        <v>3709</v>
      </c>
      <c r="G37" s="8">
        <v>12</v>
      </c>
      <c r="H37" s="9">
        <v>16</v>
      </c>
      <c r="I37" s="9">
        <v>0</v>
      </c>
      <c r="J37" s="9">
        <v>2</v>
      </c>
      <c r="K37" s="9">
        <v>1</v>
      </c>
      <c r="L37" s="9">
        <v>1</v>
      </c>
      <c r="M37" s="10">
        <v>2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854</v>
      </c>
      <c r="D38" s="7">
        <v>917</v>
      </c>
      <c r="E38" s="7">
        <v>1046</v>
      </c>
      <c r="F38" s="7">
        <f t="shared" si="0"/>
        <v>1963</v>
      </c>
      <c r="G38" s="8">
        <v>6</v>
      </c>
      <c r="H38" s="9">
        <v>12</v>
      </c>
      <c r="I38" s="9">
        <v>6</v>
      </c>
      <c r="J38" s="9">
        <v>10</v>
      </c>
      <c r="K38" s="9">
        <v>4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1232</v>
      </c>
      <c r="D39" s="7">
        <v>1512</v>
      </c>
      <c r="E39" s="7">
        <v>1719</v>
      </c>
      <c r="F39" s="7">
        <f t="shared" si="0"/>
        <v>3231</v>
      </c>
      <c r="G39" s="8">
        <v>20</v>
      </c>
      <c r="H39" s="9">
        <v>20</v>
      </c>
      <c r="I39" s="9">
        <v>11</v>
      </c>
      <c r="J39" s="9">
        <v>10</v>
      </c>
      <c r="K39" s="9">
        <v>0</v>
      </c>
      <c r="L39" s="9">
        <v>0</v>
      </c>
      <c r="M39" s="10">
        <v>1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1087</v>
      </c>
      <c r="D40" s="7">
        <v>1272</v>
      </c>
      <c r="E40" s="7">
        <v>1393</v>
      </c>
      <c r="F40" s="7">
        <f t="shared" si="0"/>
        <v>2665</v>
      </c>
      <c r="G40" s="8">
        <v>6</v>
      </c>
      <c r="H40" s="9">
        <v>6</v>
      </c>
      <c r="I40" s="9">
        <v>1</v>
      </c>
      <c r="J40" s="9">
        <v>2</v>
      </c>
      <c r="K40" s="9">
        <v>3</v>
      </c>
      <c r="L40" s="9">
        <v>2</v>
      </c>
      <c r="M40" s="10">
        <v>1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1266</v>
      </c>
      <c r="D41" s="7">
        <v>1326</v>
      </c>
      <c r="E41" s="7">
        <v>1530</v>
      </c>
      <c r="F41" s="7">
        <f t="shared" si="0"/>
        <v>2856</v>
      </c>
      <c r="G41" s="8">
        <v>14</v>
      </c>
      <c r="H41" s="9">
        <v>6</v>
      </c>
      <c r="I41" s="9">
        <v>10</v>
      </c>
      <c r="J41" s="9">
        <v>1</v>
      </c>
      <c r="K41" s="9">
        <v>1</v>
      </c>
      <c r="L41" s="9">
        <v>0</v>
      </c>
      <c r="M41" s="10">
        <v>1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727</v>
      </c>
      <c r="D42" s="7">
        <v>845</v>
      </c>
      <c r="E42" s="7">
        <v>956</v>
      </c>
      <c r="F42" s="7">
        <f t="shared" si="0"/>
        <v>1801</v>
      </c>
      <c r="G42" s="8">
        <v>3</v>
      </c>
      <c r="H42" s="9">
        <v>9</v>
      </c>
      <c r="I42" s="9">
        <v>9</v>
      </c>
      <c r="J42" s="9">
        <v>5</v>
      </c>
      <c r="K42" s="9">
        <v>1</v>
      </c>
      <c r="L42" s="9">
        <v>3</v>
      </c>
      <c r="M42" s="10">
        <v>2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632</v>
      </c>
      <c r="D43" s="7">
        <v>777</v>
      </c>
      <c r="E43" s="7">
        <v>738</v>
      </c>
      <c r="F43" s="7">
        <f t="shared" si="0"/>
        <v>1515</v>
      </c>
      <c r="G43" s="8">
        <v>1</v>
      </c>
      <c r="H43" s="9">
        <v>3</v>
      </c>
      <c r="I43" s="9">
        <v>0</v>
      </c>
      <c r="J43" s="9">
        <v>0</v>
      </c>
      <c r="K43" s="9">
        <v>2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770</v>
      </c>
      <c r="D44" s="7">
        <v>900</v>
      </c>
      <c r="E44" s="7">
        <v>863</v>
      </c>
      <c r="F44" s="7">
        <f t="shared" si="0"/>
        <v>1763</v>
      </c>
      <c r="G44" s="8">
        <v>0</v>
      </c>
      <c r="H44" s="9">
        <v>2</v>
      </c>
      <c r="I44" s="9">
        <v>1</v>
      </c>
      <c r="J44" s="9">
        <v>2</v>
      </c>
      <c r="K44" s="9">
        <v>0</v>
      </c>
      <c r="L44" s="9">
        <v>1</v>
      </c>
      <c r="M44" s="10">
        <v>1</v>
      </c>
      <c r="N44" s="11">
        <v>1</v>
      </c>
    </row>
    <row r="45" spans="1:14" ht="19.8" x14ac:dyDescent="0.4">
      <c r="A45" s="6" t="s">
        <v>47</v>
      </c>
      <c r="B45" s="7">
        <v>16</v>
      </c>
      <c r="C45" s="7">
        <v>1074</v>
      </c>
      <c r="D45" s="7">
        <v>1091</v>
      </c>
      <c r="E45" s="7">
        <v>1212</v>
      </c>
      <c r="F45" s="7">
        <f t="shared" si="0"/>
        <v>2303</v>
      </c>
      <c r="G45" s="8">
        <v>10</v>
      </c>
      <c r="H45" s="9">
        <v>15</v>
      </c>
      <c r="I45" s="9">
        <v>3</v>
      </c>
      <c r="J45" s="9">
        <v>0</v>
      </c>
      <c r="K45" s="9">
        <v>2</v>
      </c>
      <c r="L45" s="9">
        <v>0</v>
      </c>
      <c r="M45" s="10">
        <v>5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1847</v>
      </c>
      <c r="D46" s="7">
        <v>1998</v>
      </c>
      <c r="E46" s="7">
        <v>2103</v>
      </c>
      <c r="F46" s="7">
        <f t="shared" si="0"/>
        <v>4101</v>
      </c>
      <c r="G46" s="8">
        <v>17</v>
      </c>
      <c r="H46" s="9">
        <v>11</v>
      </c>
      <c r="I46" s="9">
        <v>5</v>
      </c>
      <c r="J46" s="9">
        <v>8</v>
      </c>
      <c r="K46" s="9">
        <v>1</v>
      </c>
      <c r="L46" s="9">
        <v>2</v>
      </c>
      <c r="M46" s="10">
        <v>5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896</v>
      </c>
      <c r="D47" s="7">
        <v>882</v>
      </c>
      <c r="E47" s="7">
        <v>1023</v>
      </c>
      <c r="F47" s="7">
        <f t="shared" si="0"/>
        <v>1905</v>
      </c>
      <c r="G47" s="8">
        <v>11</v>
      </c>
      <c r="H47" s="9">
        <v>9</v>
      </c>
      <c r="I47" s="9">
        <v>13</v>
      </c>
      <c r="J47" s="9">
        <v>10</v>
      </c>
      <c r="K47" s="9">
        <v>1</v>
      </c>
      <c r="L47" s="9">
        <v>2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843</v>
      </c>
      <c r="D48" s="7">
        <v>972</v>
      </c>
      <c r="E48" s="7">
        <v>1069</v>
      </c>
      <c r="F48" s="7">
        <f t="shared" si="0"/>
        <v>2041</v>
      </c>
      <c r="G48" s="8">
        <v>6</v>
      </c>
      <c r="H48" s="9">
        <v>7</v>
      </c>
      <c r="I48" s="9">
        <v>0</v>
      </c>
      <c r="J48" s="9">
        <v>10</v>
      </c>
      <c r="K48" s="9">
        <v>1</v>
      </c>
      <c r="L48" s="9">
        <v>0</v>
      </c>
      <c r="M48" s="10">
        <v>1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1802</v>
      </c>
      <c r="D49" s="7">
        <v>2056</v>
      </c>
      <c r="E49" s="7">
        <v>2260</v>
      </c>
      <c r="F49" s="7">
        <f t="shared" si="0"/>
        <v>4316</v>
      </c>
      <c r="G49" s="8">
        <v>17</v>
      </c>
      <c r="H49" s="9">
        <v>32</v>
      </c>
      <c r="I49" s="9">
        <v>11</v>
      </c>
      <c r="J49" s="9">
        <v>4</v>
      </c>
      <c r="K49" s="9">
        <v>5</v>
      </c>
      <c r="L49" s="9">
        <v>4</v>
      </c>
      <c r="M49" s="10">
        <v>2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869</v>
      </c>
      <c r="D50" s="7">
        <v>939</v>
      </c>
      <c r="E50" s="7">
        <v>1085</v>
      </c>
      <c r="F50" s="7">
        <f t="shared" si="0"/>
        <v>2024</v>
      </c>
      <c r="G50" s="8">
        <v>0</v>
      </c>
      <c r="H50" s="9">
        <v>6</v>
      </c>
      <c r="I50" s="9">
        <v>4</v>
      </c>
      <c r="J50" s="9">
        <v>4</v>
      </c>
      <c r="K50" s="9">
        <v>2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737</v>
      </c>
      <c r="D51" s="7">
        <v>798</v>
      </c>
      <c r="E51" s="7">
        <v>842</v>
      </c>
      <c r="F51" s="7">
        <f t="shared" si="0"/>
        <v>1640</v>
      </c>
      <c r="G51" s="8">
        <v>7</v>
      </c>
      <c r="H51" s="9">
        <v>0</v>
      </c>
      <c r="I51" s="9">
        <v>1</v>
      </c>
      <c r="J51" s="9">
        <v>5</v>
      </c>
      <c r="K51" s="9">
        <v>1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648</v>
      </c>
      <c r="D52" s="7">
        <v>723</v>
      </c>
      <c r="E52" s="7">
        <v>823</v>
      </c>
      <c r="F52" s="7">
        <f t="shared" si="0"/>
        <v>1546</v>
      </c>
      <c r="G52" s="8">
        <v>5</v>
      </c>
      <c r="H52" s="9">
        <v>12</v>
      </c>
      <c r="I52" s="9">
        <v>3</v>
      </c>
      <c r="J52" s="9">
        <v>1</v>
      </c>
      <c r="K52" s="9">
        <v>0</v>
      </c>
      <c r="L52" s="9">
        <v>3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1143</v>
      </c>
      <c r="D53" s="7">
        <v>1343</v>
      </c>
      <c r="E53" s="7">
        <v>1380</v>
      </c>
      <c r="F53" s="7">
        <f t="shared" si="0"/>
        <v>2723</v>
      </c>
      <c r="G53" s="8">
        <v>9</v>
      </c>
      <c r="H53" s="9">
        <v>19</v>
      </c>
      <c r="I53" s="9">
        <v>2</v>
      </c>
      <c r="J53" s="9">
        <v>2</v>
      </c>
      <c r="K53" s="9">
        <v>2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661</v>
      </c>
      <c r="E54" s="7">
        <v>637</v>
      </c>
      <c r="F54" s="7">
        <f t="shared" si="0"/>
        <v>1298</v>
      </c>
      <c r="G54" s="8">
        <v>4</v>
      </c>
      <c r="H54" s="9">
        <v>3</v>
      </c>
      <c r="I54" s="9">
        <v>1</v>
      </c>
      <c r="J54" s="9">
        <v>8</v>
      </c>
      <c r="K54" s="9">
        <v>0</v>
      </c>
      <c r="L54" s="9">
        <v>3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471</v>
      </c>
      <c r="D55" s="7">
        <v>551</v>
      </c>
      <c r="E55" s="7">
        <v>576</v>
      </c>
      <c r="F55" s="7">
        <f t="shared" si="0"/>
        <v>1127</v>
      </c>
      <c r="G55" s="8">
        <v>1</v>
      </c>
      <c r="H55" s="9">
        <v>2</v>
      </c>
      <c r="I55" s="9">
        <v>0</v>
      </c>
      <c r="J55" s="9">
        <v>2</v>
      </c>
      <c r="K55" s="9">
        <v>0</v>
      </c>
      <c r="L55" s="9">
        <v>1</v>
      </c>
      <c r="M55" s="10">
        <v>0</v>
      </c>
      <c r="N55" s="11">
        <v>1</v>
      </c>
    </row>
    <row r="56" spans="1:14" ht="19.8" x14ac:dyDescent="0.4">
      <c r="A56" s="12" t="s">
        <v>58</v>
      </c>
      <c r="B56" s="7">
        <v>20</v>
      </c>
      <c r="C56" s="7">
        <v>846</v>
      </c>
      <c r="D56" s="7">
        <v>1019</v>
      </c>
      <c r="E56" s="7">
        <v>994</v>
      </c>
      <c r="F56" s="7">
        <f t="shared" si="0"/>
        <v>2013</v>
      </c>
      <c r="G56" s="8">
        <v>1</v>
      </c>
      <c r="H56" s="9">
        <v>4</v>
      </c>
      <c r="I56" s="9">
        <v>10</v>
      </c>
      <c r="J56" s="9">
        <v>12</v>
      </c>
      <c r="K56" s="9">
        <v>0</v>
      </c>
      <c r="L56" s="9">
        <v>4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909</v>
      </c>
      <c r="D57" s="7">
        <v>1090</v>
      </c>
      <c r="E57" s="7">
        <v>1092</v>
      </c>
      <c r="F57" s="7">
        <f t="shared" si="0"/>
        <v>2182</v>
      </c>
      <c r="G57" s="8">
        <v>1</v>
      </c>
      <c r="H57" s="9">
        <v>5</v>
      </c>
      <c r="I57" s="9">
        <v>2</v>
      </c>
      <c r="J57" s="9">
        <v>0</v>
      </c>
      <c r="K57" s="9">
        <v>0</v>
      </c>
      <c r="L57" s="9">
        <v>1</v>
      </c>
      <c r="M57" s="10">
        <v>1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1195</v>
      </c>
      <c r="D58" s="7">
        <v>1430</v>
      </c>
      <c r="E58" s="7">
        <v>1425</v>
      </c>
      <c r="F58" s="7">
        <f t="shared" si="0"/>
        <v>2855</v>
      </c>
      <c r="G58" s="8">
        <v>4</v>
      </c>
      <c r="H58" s="9">
        <v>15</v>
      </c>
      <c r="I58" s="9">
        <v>4</v>
      </c>
      <c r="J58" s="9">
        <v>0</v>
      </c>
      <c r="K58" s="9">
        <v>5</v>
      </c>
      <c r="L58" s="9">
        <v>1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1180</v>
      </c>
      <c r="D59" s="7">
        <v>1467</v>
      </c>
      <c r="E59" s="7">
        <v>1428</v>
      </c>
      <c r="F59" s="7">
        <f t="shared" si="0"/>
        <v>2895</v>
      </c>
      <c r="G59" s="8">
        <v>7</v>
      </c>
      <c r="H59" s="9">
        <v>7</v>
      </c>
      <c r="I59" s="9">
        <v>3</v>
      </c>
      <c r="J59" s="9">
        <v>1</v>
      </c>
      <c r="K59" s="9">
        <v>0</v>
      </c>
      <c r="L59" s="9">
        <v>2</v>
      </c>
      <c r="M59" s="10">
        <v>2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1166</v>
      </c>
      <c r="D60" s="7">
        <v>1363</v>
      </c>
      <c r="E60" s="7">
        <v>1465</v>
      </c>
      <c r="F60" s="7">
        <f t="shared" si="0"/>
        <v>2828</v>
      </c>
      <c r="G60" s="8">
        <v>13</v>
      </c>
      <c r="H60" s="9">
        <v>14</v>
      </c>
      <c r="I60" s="9">
        <v>4</v>
      </c>
      <c r="J60" s="9">
        <v>3</v>
      </c>
      <c r="K60" s="9">
        <v>1</v>
      </c>
      <c r="L60" s="9">
        <v>2</v>
      </c>
      <c r="M60" s="10">
        <v>1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837</v>
      </c>
      <c r="D61" s="7">
        <v>930</v>
      </c>
      <c r="E61" s="7">
        <v>977</v>
      </c>
      <c r="F61" s="7">
        <f t="shared" si="0"/>
        <v>1907</v>
      </c>
      <c r="G61" s="8">
        <v>12</v>
      </c>
      <c r="H61" s="9">
        <v>2</v>
      </c>
      <c r="I61" s="9">
        <v>0</v>
      </c>
      <c r="J61" s="9">
        <v>2</v>
      </c>
      <c r="K61" s="9">
        <v>2</v>
      </c>
      <c r="L61" s="9">
        <v>2</v>
      </c>
      <c r="M61" s="10">
        <v>1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1013</v>
      </c>
      <c r="D62" s="7">
        <v>1122</v>
      </c>
      <c r="E62" s="7">
        <v>1143</v>
      </c>
      <c r="F62" s="7">
        <f t="shared" si="0"/>
        <v>2265</v>
      </c>
      <c r="G62" s="8">
        <v>4</v>
      </c>
      <c r="H62" s="9">
        <v>11</v>
      </c>
      <c r="I62" s="9">
        <v>1</v>
      </c>
      <c r="J62" s="9">
        <v>2</v>
      </c>
      <c r="K62" s="9">
        <v>0</v>
      </c>
      <c r="L62" s="9">
        <v>3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1227</v>
      </c>
      <c r="D63" s="7">
        <v>1194</v>
      </c>
      <c r="E63" s="7">
        <v>1327</v>
      </c>
      <c r="F63" s="7">
        <f t="shared" si="0"/>
        <v>2521</v>
      </c>
      <c r="G63" s="8">
        <v>17</v>
      </c>
      <c r="H63" s="9">
        <v>7</v>
      </c>
      <c r="I63" s="9">
        <v>5</v>
      </c>
      <c r="J63" s="9">
        <v>3</v>
      </c>
      <c r="K63" s="9">
        <v>1</v>
      </c>
      <c r="L63" s="9">
        <v>1</v>
      </c>
      <c r="M63" s="10">
        <v>4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1400</v>
      </c>
      <c r="D64" s="7">
        <v>1408</v>
      </c>
      <c r="E64" s="7">
        <v>1568</v>
      </c>
      <c r="F64" s="7">
        <f t="shared" si="0"/>
        <v>2976</v>
      </c>
      <c r="G64" s="8">
        <v>11</v>
      </c>
      <c r="H64" s="9">
        <v>11</v>
      </c>
      <c r="I64" s="9">
        <v>4</v>
      </c>
      <c r="J64" s="9">
        <v>1</v>
      </c>
      <c r="K64" s="9">
        <v>0</v>
      </c>
      <c r="L64" s="9">
        <v>1</v>
      </c>
      <c r="M64" s="10">
        <v>4</v>
      </c>
      <c r="N64" s="11">
        <v>1</v>
      </c>
    </row>
    <row r="65" spans="1:14" ht="19.8" x14ac:dyDescent="0.4">
      <c r="A65" s="6" t="s">
        <v>67</v>
      </c>
      <c r="B65" s="7">
        <v>25</v>
      </c>
      <c r="C65" s="7">
        <v>2517</v>
      </c>
      <c r="D65" s="7">
        <v>2599</v>
      </c>
      <c r="E65" s="7">
        <v>3012</v>
      </c>
      <c r="F65" s="7">
        <f t="shared" si="0"/>
        <v>5611</v>
      </c>
      <c r="G65" s="8">
        <v>15</v>
      </c>
      <c r="H65" s="9">
        <v>31</v>
      </c>
      <c r="I65" s="9">
        <v>4</v>
      </c>
      <c r="J65" s="9">
        <v>8</v>
      </c>
      <c r="K65" s="9">
        <v>4</v>
      </c>
      <c r="L65" s="9">
        <v>4</v>
      </c>
      <c r="M65" s="10">
        <v>5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1773</v>
      </c>
      <c r="D66" s="7">
        <v>1901</v>
      </c>
      <c r="E66" s="7">
        <v>2020</v>
      </c>
      <c r="F66" s="7">
        <f t="shared" si="0"/>
        <v>3921</v>
      </c>
      <c r="G66" s="8">
        <v>13</v>
      </c>
      <c r="H66" s="9">
        <v>12</v>
      </c>
      <c r="I66" s="9">
        <v>11</v>
      </c>
      <c r="J66" s="9">
        <v>10</v>
      </c>
      <c r="K66" s="9">
        <v>2</v>
      </c>
      <c r="L66" s="9">
        <v>2</v>
      </c>
      <c r="M66" s="10">
        <v>2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1688</v>
      </c>
      <c r="D67" s="7">
        <v>1848</v>
      </c>
      <c r="E67" s="7">
        <v>1990</v>
      </c>
      <c r="F67" s="7">
        <f t="shared" si="0"/>
        <v>3838</v>
      </c>
      <c r="G67" s="8">
        <v>6</v>
      </c>
      <c r="H67" s="9">
        <v>14</v>
      </c>
      <c r="I67" s="9">
        <v>1</v>
      </c>
      <c r="J67" s="9">
        <v>3</v>
      </c>
      <c r="K67" s="9">
        <v>2</v>
      </c>
      <c r="L67" s="9">
        <v>2</v>
      </c>
      <c r="M67" s="10">
        <v>2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1920</v>
      </c>
      <c r="D68" s="7">
        <v>2124</v>
      </c>
      <c r="E68" s="7">
        <v>2441</v>
      </c>
      <c r="F68" s="7">
        <f t="shared" si="0"/>
        <v>4565</v>
      </c>
      <c r="G68" s="8">
        <v>7</v>
      </c>
      <c r="H68" s="9">
        <v>15</v>
      </c>
      <c r="I68" s="9">
        <v>3</v>
      </c>
      <c r="J68" s="9">
        <v>4</v>
      </c>
      <c r="K68" s="9">
        <v>1</v>
      </c>
      <c r="L68" s="9">
        <v>0</v>
      </c>
      <c r="M68" s="10">
        <v>4</v>
      </c>
      <c r="N68" s="11">
        <v>1</v>
      </c>
    </row>
    <row r="69" spans="1:14" ht="19.8" x14ac:dyDescent="0.4">
      <c r="A69" s="6" t="s">
        <v>71</v>
      </c>
      <c r="B69" s="7">
        <v>15</v>
      </c>
      <c r="C69" s="7">
        <v>1085</v>
      </c>
      <c r="D69" s="7">
        <v>1407</v>
      </c>
      <c r="E69" s="7">
        <v>1333</v>
      </c>
      <c r="F69" s="7">
        <f t="shared" si="0"/>
        <v>2740</v>
      </c>
      <c r="G69" s="8">
        <v>6</v>
      </c>
      <c r="H69" s="9">
        <v>14</v>
      </c>
      <c r="I69" s="9">
        <v>9</v>
      </c>
      <c r="J69" s="9">
        <v>9</v>
      </c>
      <c r="K69" s="9">
        <v>2</v>
      </c>
      <c r="L69" s="9">
        <v>4</v>
      </c>
      <c r="M69" s="10">
        <v>1</v>
      </c>
      <c r="N69" s="11">
        <v>1</v>
      </c>
    </row>
    <row r="70" spans="1:14" ht="19.8" x14ac:dyDescent="0.4">
      <c r="A70" s="12" t="s">
        <v>72</v>
      </c>
      <c r="B70" s="7">
        <v>15</v>
      </c>
      <c r="C70" s="7">
        <v>1155</v>
      </c>
      <c r="D70" s="7">
        <v>1310</v>
      </c>
      <c r="E70" s="7">
        <v>1423</v>
      </c>
      <c r="F70" s="7">
        <f>SUM(D70:E70)</f>
        <v>2733</v>
      </c>
      <c r="G70" s="8">
        <v>5</v>
      </c>
      <c r="H70" s="9">
        <v>15</v>
      </c>
      <c r="I70" s="9">
        <v>1</v>
      </c>
      <c r="J70" s="9">
        <v>8</v>
      </c>
      <c r="K70" s="9">
        <v>2</v>
      </c>
      <c r="L70" s="9">
        <v>1</v>
      </c>
      <c r="M70" s="10">
        <v>4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1627</v>
      </c>
      <c r="D71" s="7">
        <v>1951</v>
      </c>
      <c r="E71" s="7">
        <v>2176</v>
      </c>
      <c r="F71" s="7">
        <f>SUM(D71:E71)</f>
        <v>4127</v>
      </c>
      <c r="G71" s="8">
        <v>5</v>
      </c>
      <c r="H71" s="9">
        <v>17</v>
      </c>
      <c r="I71" s="9">
        <v>2</v>
      </c>
      <c r="J71" s="9">
        <v>7</v>
      </c>
      <c r="K71" s="9">
        <v>2</v>
      </c>
      <c r="L71" s="9">
        <v>7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825</v>
      </c>
      <c r="D72" s="7">
        <v>1125</v>
      </c>
      <c r="E72" s="7">
        <v>1097</v>
      </c>
      <c r="F72" s="7">
        <f>SUM(D72:E72)</f>
        <v>2222</v>
      </c>
      <c r="G72" s="8">
        <v>7</v>
      </c>
      <c r="H72" s="9">
        <v>7</v>
      </c>
      <c r="I72" s="9">
        <v>0</v>
      </c>
      <c r="J72" s="9">
        <v>1</v>
      </c>
      <c r="K72" s="9">
        <v>4</v>
      </c>
      <c r="L72" s="9">
        <v>0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941</v>
      </c>
      <c r="D73" s="7">
        <v>1018</v>
      </c>
      <c r="E73" s="7">
        <v>1067</v>
      </c>
      <c r="F73" s="7">
        <f>SUM(D73:E73)</f>
        <v>2085</v>
      </c>
      <c r="G73" s="8">
        <v>5</v>
      </c>
      <c r="H73" s="9">
        <v>4</v>
      </c>
      <c r="I73" s="9">
        <v>6</v>
      </c>
      <c r="J73" s="9">
        <v>1</v>
      </c>
      <c r="K73" s="9">
        <v>2</v>
      </c>
      <c r="L73" s="9">
        <v>1</v>
      </c>
      <c r="M73" s="10">
        <v>1</v>
      </c>
      <c r="N73" s="11">
        <v>2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73123</v>
      </c>
      <c r="D74" s="7">
        <f t="shared" ref="D74:J74" si="1">SUM(D5:D73)</f>
        <v>79585</v>
      </c>
      <c r="E74" s="7">
        <f t="shared" si="1"/>
        <v>86806</v>
      </c>
      <c r="F74" s="7">
        <f t="shared" si="1"/>
        <v>166391</v>
      </c>
      <c r="G74" s="7">
        <f t="shared" si="1"/>
        <v>464</v>
      </c>
      <c r="H74" s="7">
        <f t="shared" si="1"/>
        <v>720</v>
      </c>
      <c r="I74" s="7">
        <f t="shared" si="1"/>
        <v>265</v>
      </c>
      <c r="J74" s="7">
        <f t="shared" si="1"/>
        <v>265</v>
      </c>
      <c r="K74" s="7">
        <f>SUM(K5:K73)</f>
        <v>86</v>
      </c>
      <c r="L74" s="7">
        <f>SUM(L5:L73)</f>
        <v>123</v>
      </c>
      <c r="M74" s="13">
        <f>SUM(M5:M73)</f>
        <v>87</v>
      </c>
      <c r="N74" s="14">
        <f>SUM(N5:N73)</f>
        <v>23</v>
      </c>
    </row>
    <row r="75" spans="1:14" s="18" customFormat="1" ht="26.25" customHeight="1" x14ac:dyDescent="0.3">
      <c r="A75" s="95" t="s">
        <v>77</v>
      </c>
      <c r="B75" s="96"/>
      <c r="C75" s="15">
        <f>C74</f>
        <v>73123</v>
      </c>
      <c r="D75" s="15" t="s">
        <v>78</v>
      </c>
      <c r="E75" s="15" t="s">
        <v>79</v>
      </c>
      <c r="F75" s="15"/>
      <c r="G75" s="15">
        <f>F74</f>
        <v>166391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2517</v>
      </c>
      <c r="F76" s="22">
        <f>MAX(F5:F73)</f>
        <v>5611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9" t="str">
        <f ca="1">INDIRECT(H77,TRUE)</f>
        <v>城西</v>
      </c>
      <c r="D77" s="70" t="s">
        <v>83</v>
      </c>
      <c r="E77" s="30">
        <f>MIN(C5:C73)</f>
        <v>253</v>
      </c>
      <c r="F77" s="31">
        <f>MIN(F5:F73)</f>
        <v>572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751</v>
      </c>
      <c r="D78" s="103" t="s">
        <v>80</v>
      </c>
      <c r="E78" s="32" t="s">
        <v>87</v>
      </c>
      <c r="F78" s="32"/>
      <c r="G78" s="32">
        <v>367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384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86</v>
      </c>
      <c r="D80" s="15" t="s">
        <v>80</v>
      </c>
      <c r="E80" s="106" t="s">
        <v>126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123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87</v>
      </c>
      <c r="D82" s="15" t="s">
        <v>94</v>
      </c>
      <c r="E82" s="15" t="s">
        <v>130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23</v>
      </c>
      <c r="D83" s="15" t="s">
        <v>94</v>
      </c>
      <c r="E83" s="15" t="s">
        <v>131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464</v>
      </c>
      <c r="D84" s="50" t="s">
        <v>80</v>
      </c>
      <c r="E84" s="15" t="s">
        <v>99</v>
      </c>
      <c r="F84" s="15"/>
      <c r="G84" s="15">
        <f>H74</f>
        <v>720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>本月戶數減少</v>
      </c>
      <c r="B85" s="93"/>
      <c r="C85" s="51">
        <f>C74-'11004'!C74</f>
        <v>-41</v>
      </c>
      <c r="D85" s="71" t="str">
        <f>IF(E85&gt;0,"男增加","男減少")</f>
        <v>男減少</v>
      </c>
      <c r="E85" s="53">
        <f>D74-'11004'!D74</f>
        <v>-147</v>
      </c>
      <c r="F85" s="54" t="str">
        <f>IF(G85&gt;0,"女增加","女減少")</f>
        <v>女減少</v>
      </c>
      <c r="G85" s="53">
        <f>E74-'11004'!E74</f>
        <v>-146</v>
      </c>
      <c r="H85" s="55"/>
      <c r="I85" s="93" t="str">
        <f>IF(K85&gt;0,"總人口數增加","總人口數減少")</f>
        <v>總人口數減少</v>
      </c>
      <c r="J85" s="93"/>
      <c r="K85" s="53">
        <f>F74-'11004'!F74</f>
        <v>-293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8" activePane="bottomLeft" state="frozen"/>
      <selection pane="bottomLeft" activeCell="F74" sqref="F7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2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5" t="s">
        <v>125</v>
      </c>
      <c r="L2" s="115"/>
      <c r="M2" s="115"/>
      <c r="N2" s="116"/>
    </row>
    <row r="3" spans="1:15" ht="19.8" customHeight="1" x14ac:dyDescent="0.4">
      <c r="A3" s="117" t="s">
        <v>0</v>
      </c>
      <c r="B3" s="109" t="s">
        <v>1</v>
      </c>
      <c r="C3" s="109" t="s">
        <v>2</v>
      </c>
      <c r="D3" s="118" t="s">
        <v>3</v>
      </c>
      <c r="E3" s="119"/>
      <c r="F3" s="119"/>
      <c r="G3" s="108" t="s">
        <v>105</v>
      </c>
      <c r="H3" s="108" t="s">
        <v>106</v>
      </c>
      <c r="I3" s="108" t="s">
        <v>110</v>
      </c>
      <c r="J3" s="108" t="s">
        <v>107</v>
      </c>
      <c r="K3" s="108" t="s">
        <v>108</v>
      </c>
      <c r="L3" s="108" t="s">
        <v>109</v>
      </c>
      <c r="M3" s="110" t="s">
        <v>103</v>
      </c>
      <c r="N3" s="111" t="s">
        <v>104</v>
      </c>
    </row>
    <row r="4" spans="1:15" s="5" customFormat="1" ht="19.8" x14ac:dyDescent="0.4">
      <c r="A4" s="117"/>
      <c r="B4" s="109"/>
      <c r="C4" s="109"/>
      <c r="D4" s="4" t="s">
        <v>4</v>
      </c>
      <c r="E4" s="4" t="s">
        <v>5</v>
      </c>
      <c r="F4" s="4" t="s">
        <v>6</v>
      </c>
      <c r="G4" s="109"/>
      <c r="H4" s="109"/>
      <c r="I4" s="109"/>
      <c r="J4" s="109"/>
      <c r="K4" s="109"/>
      <c r="L4" s="109"/>
      <c r="M4" s="110"/>
      <c r="N4" s="111"/>
    </row>
    <row r="5" spans="1:15" ht="19.8" x14ac:dyDescent="0.4">
      <c r="A5" s="6" t="s">
        <v>7</v>
      </c>
      <c r="B5" s="7">
        <v>6</v>
      </c>
      <c r="C5" s="7">
        <v>365</v>
      </c>
      <c r="D5" s="7">
        <v>363</v>
      </c>
      <c r="E5" s="7">
        <v>419</v>
      </c>
      <c r="F5" s="7">
        <f>SUM(D5:E5)</f>
        <v>782</v>
      </c>
      <c r="G5" s="8">
        <v>1</v>
      </c>
      <c r="H5" s="9">
        <v>3</v>
      </c>
      <c r="I5" s="9">
        <v>1</v>
      </c>
      <c r="J5" s="9">
        <v>1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846</v>
      </c>
      <c r="D6" s="7">
        <v>751</v>
      </c>
      <c r="E6" s="7">
        <v>869</v>
      </c>
      <c r="F6" s="7">
        <f t="shared" ref="F6:F69" si="0">SUM(D6:E6)</f>
        <v>1620</v>
      </c>
      <c r="G6" s="8">
        <v>12</v>
      </c>
      <c r="H6" s="9">
        <v>6</v>
      </c>
      <c r="I6" s="9">
        <v>2</v>
      </c>
      <c r="J6" s="9">
        <v>0</v>
      </c>
      <c r="K6" s="9">
        <v>0</v>
      </c>
      <c r="L6" s="9">
        <v>0</v>
      </c>
      <c r="M6" s="10">
        <v>0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583</v>
      </c>
      <c r="D7" s="7">
        <v>616</v>
      </c>
      <c r="E7" s="7">
        <v>660</v>
      </c>
      <c r="F7" s="7">
        <f t="shared" si="0"/>
        <v>1276</v>
      </c>
      <c r="G7" s="8">
        <v>2</v>
      </c>
      <c r="H7" s="9">
        <v>8</v>
      </c>
      <c r="I7" s="9">
        <v>6</v>
      </c>
      <c r="J7" s="9">
        <v>2</v>
      </c>
      <c r="K7" s="9">
        <v>0</v>
      </c>
      <c r="L7" s="9">
        <v>1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808</v>
      </c>
      <c r="D8" s="7">
        <v>837</v>
      </c>
      <c r="E8" s="7">
        <v>902</v>
      </c>
      <c r="F8" s="7">
        <f t="shared" si="0"/>
        <v>1739</v>
      </c>
      <c r="G8" s="8">
        <v>10</v>
      </c>
      <c r="H8" s="9">
        <v>2</v>
      </c>
      <c r="I8" s="9">
        <v>9</v>
      </c>
      <c r="J8" s="9">
        <v>5</v>
      </c>
      <c r="K8" s="9">
        <v>0</v>
      </c>
      <c r="L8" s="9">
        <v>1</v>
      </c>
      <c r="M8" s="10">
        <v>0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736</v>
      </c>
      <c r="D9" s="7">
        <v>704</v>
      </c>
      <c r="E9" s="7">
        <v>839</v>
      </c>
      <c r="F9" s="7">
        <f t="shared" si="0"/>
        <v>1543</v>
      </c>
      <c r="G9" s="8">
        <v>9</v>
      </c>
      <c r="H9" s="9">
        <v>3</v>
      </c>
      <c r="I9" s="9">
        <v>3</v>
      </c>
      <c r="J9" s="9">
        <v>2</v>
      </c>
      <c r="K9" s="9">
        <v>1</v>
      </c>
      <c r="L9" s="9">
        <v>2</v>
      </c>
      <c r="M9" s="10">
        <v>1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711</v>
      </c>
      <c r="D10" s="7">
        <v>734</v>
      </c>
      <c r="E10" s="7">
        <v>776</v>
      </c>
      <c r="F10" s="7">
        <f t="shared" si="0"/>
        <v>1510</v>
      </c>
      <c r="G10" s="8">
        <v>6</v>
      </c>
      <c r="H10" s="9">
        <v>5</v>
      </c>
      <c r="I10" s="9">
        <v>0</v>
      </c>
      <c r="J10" s="9">
        <v>7</v>
      </c>
      <c r="K10" s="9">
        <v>2</v>
      </c>
      <c r="L10" s="9">
        <v>3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815</v>
      </c>
      <c r="D11" s="7">
        <v>829</v>
      </c>
      <c r="E11" s="7">
        <v>939</v>
      </c>
      <c r="F11" s="7">
        <f t="shared" si="0"/>
        <v>1768</v>
      </c>
      <c r="G11" s="8">
        <v>6</v>
      </c>
      <c r="H11" s="9">
        <v>12</v>
      </c>
      <c r="I11" s="9">
        <v>6</v>
      </c>
      <c r="J11" s="9">
        <v>4</v>
      </c>
      <c r="K11" s="9">
        <v>0</v>
      </c>
      <c r="L11" s="9">
        <v>1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251</v>
      </c>
      <c r="D12" s="7">
        <v>266</v>
      </c>
      <c r="E12" s="7">
        <v>302</v>
      </c>
      <c r="F12" s="7">
        <f t="shared" si="0"/>
        <v>568</v>
      </c>
      <c r="G12" s="8">
        <v>0</v>
      </c>
      <c r="H12" s="9">
        <v>2</v>
      </c>
      <c r="I12" s="9">
        <v>0</v>
      </c>
      <c r="J12" s="9">
        <v>0</v>
      </c>
      <c r="K12" s="9">
        <v>0</v>
      </c>
      <c r="L12" s="9">
        <v>1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1048</v>
      </c>
      <c r="D13" s="7">
        <v>1011</v>
      </c>
      <c r="E13" s="7">
        <v>1129</v>
      </c>
      <c r="F13" s="7">
        <f t="shared" si="0"/>
        <v>2140</v>
      </c>
      <c r="G13" s="8">
        <v>7</v>
      </c>
      <c r="H13" s="9">
        <v>15</v>
      </c>
      <c r="I13" s="9">
        <v>6</v>
      </c>
      <c r="J13" s="9">
        <v>4</v>
      </c>
      <c r="K13" s="9">
        <v>0</v>
      </c>
      <c r="L13" s="9">
        <v>1</v>
      </c>
      <c r="M13" s="10">
        <v>0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2164</v>
      </c>
      <c r="D14" s="7">
        <v>1913</v>
      </c>
      <c r="E14" s="7">
        <v>2210</v>
      </c>
      <c r="F14" s="7">
        <f t="shared" si="0"/>
        <v>4123</v>
      </c>
      <c r="G14" s="8">
        <v>35</v>
      </c>
      <c r="H14" s="9">
        <v>31</v>
      </c>
      <c r="I14" s="9">
        <v>22</v>
      </c>
      <c r="J14" s="9">
        <v>22</v>
      </c>
      <c r="K14" s="9">
        <v>3</v>
      </c>
      <c r="L14" s="9">
        <v>3</v>
      </c>
      <c r="M14" s="10">
        <v>0</v>
      </c>
      <c r="N14" s="11">
        <v>0</v>
      </c>
    </row>
    <row r="15" spans="1:15" ht="19.8" x14ac:dyDescent="0.4">
      <c r="A15" s="6" t="s">
        <v>17</v>
      </c>
      <c r="B15" s="7">
        <v>10</v>
      </c>
      <c r="C15" s="7">
        <v>450</v>
      </c>
      <c r="D15" s="7">
        <v>498</v>
      </c>
      <c r="E15" s="7">
        <v>503</v>
      </c>
      <c r="F15" s="7">
        <f t="shared" si="0"/>
        <v>1001</v>
      </c>
      <c r="G15" s="8">
        <v>4</v>
      </c>
      <c r="H15" s="9">
        <v>12</v>
      </c>
      <c r="I15" s="9">
        <v>3</v>
      </c>
      <c r="J15" s="9">
        <v>4</v>
      </c>
      <c r="K15" s="9">
        <v>0</v>
      </c>
      <c r="L15" s="9">
        <v>2</v>
      </c>
      <c r="M15" s="10">
        <v>0</v>
      </c>
      <c r="N15" s="11">
        <v>1</v>
      </c>
    </row>
    <row r="16" spans="1:15" ht="19.8" x14ac:dyDescent="0.4">
      <c r="A16" s="12" t="s">
        <v>18</v>
      </c>
      <c r="B16" s="7">
        <v>15</v>
      </c>
      <c r="C16" s="7">
        <v>655</v>
      </c>
      <c r="D16" s="7">
        <v>698</v>
      </c>
      <c r="E16" s="7">
        <v>717</v>
      </c>
      <c r="F16" s="7">
        <f t="shared" si="0"/>
        <v>1415</v>
      </c>
      <c r="G16" s="8">
        <v>10</v>
      </c>
      <c r="H16" s="9">
        <v>7</v>
      </c>
      <c r="I16" s="9">
        <v>8</v>
      </c>
      <c r="J16" s="9">
        <v>5</v>
      </c>
      <c r="K16" s="9">
        <v>0</v>
      </c>
      <c r="L16" s="9">
        <v>1</v>
      </c>
      <c r="M16" s="10">
        <v>1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931</v>
      </c>
      <c r="D17" s="7">
        <v>907</v>
      </c>
      <c r="E17" s="7">
        <v>991</v>
      </c>
      <c r="F17" s="7">
        <f t="shared" si="0"/>
        <v>1898</v>
      </c>
      <c r="G17" s="8">
        <v>9</v>
      </c>
      <c r="H17" s="9">
        <v>11</v>
      </c>
      <c r="I17" s="9">
        <v>0</v>
      </c>
      <c r="J17" s="9">
        <v>3</v>
      </c>
      <c r="K17" s="9">
        <v>0</v>
      </c>
      <c r="L17" s="9">
        <v>1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631</v>
      </c>
      <c r="D18" s="7">
        <v>623</v>
      </c>
      <c r="E18" s="7">
        <v>684</v>
      </c>
      <c r="F18" s="7">
        <f t="shared" si="0"/>
        <v>1307</v>
      </c>
      <c r="G18" s="8">
        <v>4</v>
      </c>
      <c r="H18" s="9">
        <v>6</v>
      </c>
      <c r="I18" s="9">
        <v>1</v>
      </c>
      <c r="J18" s="9">
        <v>0</v>
      </c>
      <c r="K18" s="9">
        <v>0</v>
      </c>
      <c r="L18" s="9">
        <v>2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826</v>
      </c>
      <c r="D19" s="7">
        <v>937</v>
      </c>
      <c r="E19" s="7">
        <v>964</v>
      </c>
      <c r="F19" s="7">
        <f t="shared" si="0"/>
        <v>1901</v>
      </c>
      <c r="G19" s="8">
        <v>5</v>
      </c>
      <c r="H19" s="9">
        <v>15</v>
      </c>
      <c r="I19" s="9">
        <v>4</v>
      </c>
      <c r="J19" s="9">
        <v>6</v>
      </c>
      <c r="K19" s="9">
        <v>0</v>
      </c>
      <c r="L19" s="9">
        <v>2</v>
      </c>
      <c r="M19" s="10">
        <v>1</v>
      </c>
      <c r="N19" s="11">
        <v>1</v>
      </c>
    </row>
    <row r="20" spans="1:14" ht="19.8" x14ac:dyDescent="0.4">
      <c r="A20" s="12" t="s">
        <v>22</v>
      </c>
      <c r="B20" s="7">
        <v>19</v>
      </c>
      <c r="C20" s="7">
        <v>552</v>
      </c>
      <c r="D20" s="7">
        <v>587</v>
      </c>
      <c r="E20" s="7">
        <v>646</v>
      </c>
      <c r="F20" s="7">
        <f t="shared" si="0"/>
        <v>1233</v>
      </c>
      <c r="G20" s="8">
        <v>9</v>
      </c>
      <c r="H20" s="9">
        <v>4</v>
      </c>
      <c r="I20" s="9">
        <v>2</v>
      </c>
      <c r="J20" s="9">
        <v>7</v>
      </c>
      <c r="K20" s="9">
        <v>2</v>
      </c>
      <c r="L20" s="9">
        <v>3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1523</v>
      </c>
      <c r="D21" s="7">
        <v>1501</v>
      </c>
      <c r="E21" s="7">
        <v>1749</v>
      </c>
      <c r="F21" s="7">
        <f t="shared" si="0"/>
        <v>3250</v>
      </c>
      <c r="G21" s="8">
        <v>8</v>
      </c>
      <c r="H21" s="9">
        <v>12</v>
      </c>
      <c r="I21" s="9">
        <v>6</v>
      </c>
      <c r="J21" s="9">
        <v>13</v>
      </c>
      <c r="K21" s="9">
        <v>1</v>
      </c>
      <c r="L21" s="9">
        <v>2</v>
      </c>
      <c r="M21" s="10">
        <v>1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1058</v>
      </c>
      <c r="D22" s="7">
        <v>1097</v>
      </c>
      <c r="E22" s="7">
        <v>1203</v>
      </c>
      <c r="F22" s="7">
        <f t="shared" si="0"/>
        <v>2300</v>
      </c>
      <c r="G22" s="8">
        <v>2</v>
      </c>
      <c r="H22" s="9">
        <v>13</v>
      </c>
      <c r="I22" s="9">
        <v>3</v>
      </c>
      <c r="J22" s="9">
        <v>1</v>
      </c>
      <c r="K22" s="9">
        <v>0</v>
      </c>
      <c r="L22" s="9">
        <v>0</v>
      </c>
      <c r="M22" s="10">
        <v>1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1593</v>
      </c>
      <c r="D23" s="7">
        <v>1615</v>
      </c>
      <c r="E23" s="7">
        <v>1799</v>
      </c>
      <c r="F23" s="7">
        <f t="shared" si="0"/>
        <v>3414</v>
      </c>
      <c r="G23" s="8">
        <v>7</v>
      </c>
      <c r="H23" s="9">
        <v>12</v>
      </c>
      <c r="I23" s="9">
        <v>10</v>
      </c>
      <c r="J23" s="9">
        <v>4</v>
      </c>
      <c r="K23" s="9">
        <v>1</v>
      </c>
      <c r="L23" s="9">
        <v>3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955</v>
      </c>
      <c r="D24" s="7">
        <v>1132</v>
      </c>
      <c r="E24" s="7">
        <v>1151</v>
      </c>
      <c r="F24" s="7">
        <f t="shared" si="0"/>
        <v>2283</v>
      </c>
      <c r="G24" s="8">
        <v>4</v>
      </c>
      <c r="H24" s="9">
        <v>11</v>
      </c>
      <c r="I24" s="9">
        <v>5</v>
      </c>
      <c r="J24" s="9">
        <v>9</v>
      </c>
      <c r="K24" s="9">
        <v>0</v>
      </c>
      <c r="L24" s="9">
        <v>0</v>
      </c>
      <c r="M24" s="10">
        <v>1</v>
      </c>
      <c r="N24" s="11">
        <v>1</v>
      </c>
    </row>
    <row r="25" spans="1:14" ht="19.8" x14ac:dyDescent="0.4">
      <c r="A25" s="6" t="s">
        <v>27</v>
      </c>
      <c r="B25" s="7">
        <v>9</v>
      </c>
      <c r="C25" s="7">
        <v>1718</v>
      </c>
      <c r="D25" s="7">
        <v>1551</v>
      </c>
      <c r="E25" s="7">
        <v>1298</v>
      </c>
      <c r="F25" s="7">
        <f t="shared" si="0"/>
        <v>2849</v>
      </c>
      <c r="G25" s="8">
        <v>15</v>
      </c>
      <c r="H25" s="9">
        <v>21</v>
      </c>
      <c r="I25" s="9">
        <v>9</v>
      </c>
      <c r="J25" s="9">
        <v>6</v>
      </c>
      <c r="K25" s="9">
        <v>3</v>
      </c>
      <c r="L25" s="9">
        <v>2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1827</v>
      </c>
      <c r="D26" s="7">
        <v>1924</v>
      </c>
      <c r="E26" s="7">
        <v>2121</v>
      </c>
      <c r="F26" s="7">
        <f t="shared" si="0"/>
        <v>4045</v>
      </c>
      <c r="G26" s="8">
        <v>16</v>
      </c>
      <c r="H26" s="9">
        <v>22</v>
      </c>
      <c r="I26" s="9">
        <v>10</v>
      </c>
      <c r="J26" s="9">
        <v>6</v>
      </c>
      <c r="K26" s="9">
        <v>7</v>
      </c>
      <c r="L26" s="9">
        <v>4</v>
      </c>
      <c r="M26" s="10">
        <v>0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1120</v>
      </c>
      <c r="D27" s="7">
        <v>1285</v>
      </c>
      <c r="E27" s="7">
        <v>1545</v>
      </c>
      <c r="F27" s="7">
        <f t="shared" si="0"/>
        <v>2830</v>
      </c>
      <c r="G27" s="8">
        <v>22</v>
      </c>
      <c r="H27" s="9">
        <v>28</v>
      </c>
      <c r="I27" s="9">
        <v>8</v>
      </c>
      <c r="J27" s="9">
        <v>8</v>
      </c>
      <c r="K27" s="9">
        <v>0</v>
      </c>
      <c r="L27" s="9">
        <v>4</v>
      </c>
      <c r="M27" s="10">
        <v>3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1169</v>
      </c>
      <c r="D28" s="7">
        <v>1392</v>
      </c>
      <c r="E28" s="7">
        <v>1689</v>
      </c>
      <c r="F28" s="7">
        <f t="shared" si="0"/>
        <v>3081</v>
      </c>
      <c r="G28" s="8">
        <v>14</v>
      </c>
      <c r="H28" s="9">
        <v>4</v>
      </c>
      <c r="I28" s="9">
        <v>1</v>
      </c>
      <c r="J28" s="9">
        <v>4</v>
      </c>
      <c r="K28" s="9">
        <v>1</v>
      </c>
      <c r="L28" s="9">
        <v>0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787</v>
      </c>
      <c r="D29" s="7">
        <v>862</v>
      </c>
      <c r="E29" s="7">
        <v>1048</v>
      </c>
      <c r="F29" s="7">
        <f t="shared" si="0"/>
        <v>1910</v>
      </c>
      <c r="G29" s="8">
        <v>6</v>
      </c>
      <c r="H29" s="9">
        <v>6</v>
      </c>
      <c r="I29" s="9">
        <v>4</v>
      </c>
      <c r="J29" s="9">
        <v>2</v>
      </c>
      <c r="K29" s="9">
        <v>0</v>
      </c>
      <c r="L29" s="9">
        <v>3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323</v>
      </c>
      <c r="D30" s="7">
        <v>377</v>
      </c>
      <c r="E30" s="7">
        <v>374</v>
      </c>
      <c r="F30" s="7">
        <f t="shared" si="0"/>
        <v>751</v>
      </c>
      <c r="G30" s="8">
        <v>3</v>
      </c>
      <c r="H30" s="9">
        <v>4</v>
      </c>
      <c r="I30" s="9">
        <v>2</v>
      </c>
      <c r="J30" s="9">
        <v>2</v>
      </c>
      <c r="K30" s="9">
        <v>1</v>
      </c>
      <c r="L30" s="9">
        <v>1</v>
      </c>
      <c r="M30" s="10">
        <v>1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633</v>
      </c>
      <c r="D31" s="7">
        <v>698</v>
      </c>
      <c r="E31" s="7">
        <v>723</v>
      </c>
      <c r="F31" s="7">
        <f t="shared" si="0"/>
        <v>1421</v>
      </c>
      <c r="G31" s="8">
        <v>10</v>
      </c>
      <c r="H31" s="9">
        <v>8</v>
      </c>
      <c r="I31" s="9">
        <v>0</v>
      </c>
      <c r="J31" s="9">
        <v>0</v>
      </c>
      <c r="K31" s="9">
        <v>1</v>
      </c>
      <c r="L31" s="9">
        <v>1</v>
      </c>
      <c r="M31" s="10">
        <v>3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1232</v>
      </c>
      <c r="D32" s="7">
        <v>1416</v>
      </c>
      <c r="E32" s="7">
        <v>1562</v>
      </c>
      <c r="F32" s="7">
        <f t="shared" si="0"/>
        <v>2978</v>
      </c>
      <c r="G32" s="8">
        <v>5</v>
      </c>
      <c r="H32" s="9">
        <v>9</v>
      </c>
      <c r="I32" s="9">
        <v>7</v>
      </c>
      <c r="J32" s="9">
        <v>4</v>
      </c>
      <c r="K32" s="9">
        <v>3</v>
      </c>
      <c r="L32" s="9">
        <v>2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736</v>
      </c>
      <c r="D33" s="7">
        <v>789</v>
      </c>
      <c r="E33" s="7">
        <v>890</v>
      </c>
      <c r="F33" s="7">
        <f t="shared" si="0"/>
        <v>1679</v>
      </c>
      <c r="G33" s="8">
        <v>7</v>
      </c>
      <c r="H33" s="9">
        <v>12</v>
      </c>
      <c r="I33" s="9">
        <v>5</v>
      </c>
      <c r="J33" s="9">
        <v>3</v>
      </c>
      <c r="K33" s="9">
        <v>0</v>
      </c>
      <c r="L33" s="9">
        <v>4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1354</v>
      </c>
      <c r="D34" s="7">
        <v>1445</v>
      </c>
      <c r="E34" s="7">
        <v>1537</v>
      </c>
      <c r="F34" s="7">
        <f t="shared" si="0"/>
        <v>2982</v>
      </c>
      <c r="G34" s="8">
        <v>23</v>
      </c>
      <c r="H34" s="9">
        <v>18</v>
      </c>
      <c r="I34" s="9">
        <v>6</v>
      </c>
      <c r="J34" s="9">
        <v>9</v>
      </c>
      <c r="K34" s="9">
        <v>0</v>
      </c>
      <c r="L34" s="9">
        <v>0</v>
      </c>
      <c r="M34" s="10">
        <v>0</v>
      </c>
      <c r="N34" s="11">
        <v>2</v>
      </c>
    </row>
    <row r="35" spans="1:14" ht="19.8" x14ac:dyDescent="0.4">
      <c r="A35" s="6" t="s">
        <v>37</v>
      </c>
      <c r="B35" s="7">
        <v>16</v>
      </c>
      <c r="C35" s="7">
        <v>1006</v>
      </c>
      <c r="D35" s="7">
        <v>1137</v>
      </c>
      <c r="E35" s="7">
        <v>1341</v>
      </c>
      <c r="F35" s="7">
        <f t="shared" si="0"/>
        <v>2478</v>
      </c>
      <c r="G35" s="8">
        <v>12</v>
      </c>
      <c r="H35" s="9">
        <v>6</v>
      </c>
      <c r="I35" s="9">
        <v>2</v>
      </c>
      <c r="J35" s="9">
        <v>9</v>
      </c>
      <c r="K35" s="9">
        <v>0</v>
      </c>
      <c r="L35" s="9">
        <v>0</v>
      </c>
      <c r="M35" s="10">
        <v>2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1546</v>
      </c>
      <c r="D36" s="7">
        <v>1652</v>
      </c>
      <c r="E36" s="7">
        <v>2020</v>
      </c>
      <c r="F36" s="7">
        <f t="shared" si="0"/>
        <v>3672</v>
      </c>
      <c r="G36" s="8">
        <v>16</v>
      </c>
      <c r="H36" s="9">
        <v>28</v>
      </c>
      <c r="I36" s="9">
        <v>7</v>
      </c>
      <c r="J36" s="9">
        <v>7</v>
      </c>
      <c r="K36" s="9">
        <v>4</v>
      </c>
      <c r="L36" s="9">
        <v>3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1449</v>
      </c>
      <c r="D37" s="7">
        <v>1673</v>
      </c>
      <c r="E37" s="7">
        <v>2042</v>
      </c>
      <c r="F37" s="7">
        <f t="shared" si="0"/>
        <v>3715</v>
      </c>
      <c r="G37" s="8">
        <v>30</v>
      </c>
      <c r="H37" s="9">
        <v>18</v>
      </c>
      <c r="I37" s="9">
        <v>7</v>
      </c>
      <c r="J37" s="9">
        <v>3</v>
      </c>
      <c r="K37" s="9">
        <v>0</v>
      </c>
      <c r="L37" s="9">
        <v>1</v>
      </c>
      <c r="M37" s="10">
        <v>0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855</v>
      </c>
      <c r="D38" s="7">
        <v>921</v>
      </c>
      <c r="E38" s="7">
        <v>1049</v>
      </c>
      <c r="F38" s="7">
        <f t="shared" si="0"/>
        <v>1970</v>
      </c>
      <c r="G38" s="8">
        <v>8</v>
      </c>
      <c r="H38" s="9">
        <v>13</v>
      </c>
      <c r="I38" s="9">
        <v>11</v>
      </c>
      <c r="J38" s="9">
        <v>5</v>
      </c>
      <c r="K38" s="9">
        <v>0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1227</v>
      </c>
      <c r="D39" s="7">
        <v>1514</v>
      </c>
      <c r="E39" s="7">
        <v>1716</v>
      </c>
      <c r="F39" s="7">
        <f t="shared" si="0"/>
        <v>3230</v>
      </c>
      <c r="G39" s="8">
        <v>7</v>
      </c>
      <c r="H39" s="9">
        <v>28</v>
      </c>
      <c r="I39" s="9">
        <v>19</v>
      </c>
      <c r="J39" s="9">
        <v>23</v>
      </c>
      <c r="K39" s="9">
        <v>0</v>
      </c>
      <c r="L39" s="9">
        <v>0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1087</v>
      </c>
      <c r="D40" s="7">
        <v>1271</v>
      </c>
      <c r="E40" s="7">
        <v>1394</v>
      </c>
      <c r="F40" s="7">
        <f t="shared" si="0"/>
        <v>2665</v>
      </c>
      <c r="G40" s="8">
        <v>14</v>
      </c>
      <c r="H40" s="9">
        <v>9</v>
      </c>
      <c r="I40" s="9">
        <v>9</v>
      </c>
      <c r="J40" s="9">
        <v>3</v>
      </c>
      <c r="K40" s="9">
        <v>1</v>
      </c>
      <c r="L40" s="9">
        <v>2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1257</v>
      </c>
      <c r="D41" s="7">
        <v>1314</v>
      </c>
      <c r="E41" s="7">
        <v>1524</v>
      </c>
      <c r="F41" s="7">
        <f t="shared" si="0"/>
        <v>2838</v>
      </c>
      <c r="G41" s="8">
        <v>27</v>
      </c>
      <c r="H41" s="9">
        <v>16</v>
      </c>
      <c r="I41" s="9">
        <v>8</v>
      </c>
      <c r="J41" s="9">
        <v>13</v>
      </c>
      <c r="K41" s="9">
        <v>2</v>
      </c>
      <c r="L41" s="9">
        <v>1</v>
      </c>
      <c r="M41" s="10">
        <v>1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729</v>
      </c>
      <c r="D42" s="7">
        <v>850</v>
      </c>
      <c r="E42" s="7">
        <v>955</v>
      </c>
      <c r="F42" s="7">
        <f t="shared" si="0"/>
        <v>1805</v>
      </c>
      <c r="G42" s="8">
        <v>5</v>
      </c>
      <c r="H42" s="9">
        <v>3</v>
      </c>
      <c r="I42" s="9">
        <v>12</v>
      </c>
      <c r="J42" s="9">
        <v>7</v>
      </c>
      <c r="K42" s="9">
        <v>0</v>
      </c>
      <c r="L42" s="9">
        <v>1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633</v>
      </c>
      <c r="D43" s="7">
        <v>775</v>
      </c>
      <c r="E43" s="7">
        <v>741</v>
      </c>
      <c r="F43" s="7">
        <f t="shared" si="0"/>
        <v>1516</v>
      </c>
      <c r="G43" s="8">
        <v>2</v>
      </c>
      <c r="H43" s="9">
        <v>3</v>
      </c>
      <c r="I43" s="9">
        <v>0</v>
      </c>
      <c r="J43" s="9">
        <v>0</v>
      </c>
      <c r="K43" s="9">
        <v>3</v>
      </c>
      <c r="L43" s="9">
        <v>0</v>
      </c>
      <c r="M43" s="10">
        <v>1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771</v>
      </c>
      <c r="D44" s="7">
        <v>904</v>
      </c>
      <c r="E44" s="7">
        <v>863</v>
      </c>
      <c r="F44" s="7">
        <f t="shared" si="0"/>
        <v>1767</v>
      </c>
      <c r="G44" s="8">
        <v>6</v>
      </c>
      <c r="H44" s="9">
        <v>9</v>
      </c>
      <c r="I44" s="9">
        <v>0</v>
      </c>
      <c r="J44" s="9">
        <v>3</v>
      </c>
      <c r="K44" s="9">
        <v>0</v>
      </c>
      <c r="L44" s="9">
        <v>0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1074</v>
      </c>
      <c r="D45" s="7">
        <v>1091</v>
      </c>
      <c r="E45" s="7">
        <v>1212</v>
      </c>
      <c r="F45" s="7">
        <f t="shared" si="0"/>
        <v>2303</v>
      </c>
      <c r="G45" s="8">
        <v>9</v>
      </c>
      <c r="H45" s="9">
        <v>13</v>
      </c>
      <c r="I45" s="9">
        <v>2</v>
      </c>
      <c r="J45" s="9">
        <v>1</v>
      </c>
      <c r="K45" s="9">
        <v>1</v>
      </c>
      <c r="L45" s="9">
        <v>4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1846</v>
      </c>
      <c r="D46" s="7">
        <v>1994</v>
      </c>
      <c r="E46" s="7">
        <v>2105</v>
      </c>
      <c r="F46" s="7">
        <f t="shared" si="0"/>
        <v>4099</v>
      </c>
      <c r="G46" s="8">
        <v>9</v>
      </c>
      <c r="H46" s="9">
        <v>12</v>
      </c>
      <c r="I46" s="9">
        <v>3</v>
      </c>
      <c r="J46" s="9">
        <v>7</v>
      </c>
      <c r="K46" s="9">
        <v>1</v>
      </c>
      <c r="L46" s="9">
        <v>5</v>
      </c>
      <c r="M46" s="10">
        <v>0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893</v>
      </c>
      <c r="D47" s="7">
        <v>883</v>
      </c>
      <c r="E47" s="7">
        <v>1018</v>
      </c>
      <c r="F47" s="7">
        <f t="shared" si="0"/>
        <v>1901</v>
      </c>
      <c r="G47" s="8">
        <v>4</v>
      </c>
      <c r="H47" s="9">
        <v>6</v>
      </c>
      <c r="I47" s="9">
        <v>2</v>
      </c>
      <c r="J47" s="9">
        <v>5</v>
      </c>
      <c r="K47" s="9">
        <v>0</v>
      </c>
      <c r="L47" s="9">
        <v>2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846</v>
      </c>
      <c r="D48" s="7">
        <v>977</v>
      </c>
      <c r="E48" s="7">
        <v>1074</v>
      </c>
      <c r="F48" s="7">
        <f t="shared" si="0"/>
        <v>2051</v>
      </c>
      <c r="G48" s="8">
        <v>7</v>
      </c>
      <c r="H48" s="9">
        <v>10</v>
      </c>
      <c r="I48" s="9">
        <v>2</v>
      </c>
      <c r="J48" s="9">
        <v>2</v>
      </c>
      <c r="K48" s="9">
        <v>2</v>
      </c>
      <c r="L48" s="9">
        <v>1</v>
      </c>
      <c r="M48" s="10">
        <v>0</v>
      </c>
      <c r="N48" s="11">
        <v>1</v>
      </c>
    </row>
    <row r="49" spans="1:14" ht="19.8" x14ac:dyDescent="0.4">
      <c r="A49" s="6" t="s">
        <v>51</v>
      </c>
      <c r="B49" s="7">
        <v>30</v>
      </c>
      <c r="C49" s="7">
        <v>1805</v>
      </c>
      <c r="D49" s="7">
        <v>2063</v>
      </c>
      <c r="E49" s="7">
        <v>2260</v>
      </c>
      <c r="F49" s="7">
        <f t="shared" si="0"/>
        <v>4323</v>
      </c>
      <c r="G49" s="8">
        <v>13</v>
      </c>
      <c r="H49" s="9">
        <v>12</v>
      </c>
      <c r="I49" s="9">
        <v>2</v>
      </c>
      <c r="J49" s="9">
        <v>12</v>
      </c>
      <c r="K49" s="9">
        <v>4</v>
      </c>
      <c r="L49" s="9">
        <v>2</v>
      </c>
      <c r="M49" s="10">
        <v>0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869</v>
      </c>
      <c r="D50" s="7">
        <v>943</v>
      </c>
      <c r="E50" s="7">
        <v>1086</v>
      </c>
      <c r="F50" s="7">
        <f t="shared" si="0"/>
        <v>2029</v>
      </c>
      <c r="G50" s="8">
        <v>0</v>
      </c>
      <c r="H50" s="9">
        <v>4</v>
      </c>
      <c r="I50" s="9">
        <v>4</v>
      </c>
      <c r="J50" s="9">
        <v>7</v>
      </c>
      <c r="K50" s="9">
        <v>0</v>
      </c>
      <c r="L50" s="9">
        <v>0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732</v>
      </c>
      <c r="D51" s="7">
        <v>794</v>
      </c>
      <c r="E51" s="7">
        <v>843</v>
      </c>
      <c r="F51" s="7">
        <f t="shared" si="0"/>
        <v>1637</v>
      </c>
      <c r="G51" s="8">
        <v>8</v>
      </c>
      <c r="H51" s="9">
        <v>8</v>
      </c>
      <c r="I51" s="9">
        <v>4</v>
      </c>
      <c r="J51" s="9">
        <v>4</v>
      </c>
      <c r="K51" s="9">
        <v>0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651</v>
      </c>
      <c r="D52" s="7">
        <v>724</v>
      </c>
      <c r="E52" s="7">
        <v>830</v>
      </c>
      <c r="F52" s="7">
        <f t="shared" si="0"/>
        <v>1554</v>
      </c>
      <c r="G52" s="8">
        <v>6</v>
      </c>
      <c r="H52" s="9">
        <v>6</v>
      </c>
      <c r="I52" s="9">
        <v>4</v>
      </c>
      <c r="J52" s="9">
        <v>0</v>
      </c>
      <c r="K52" s="9">
        <v>0</v>
      </c>
      <c r="L52" s="9">
        <v>1</v>
      </c>
      <c r="M52" s="10">
        <v>1</v>
      </c>
      <c r="N52" s="11">
        <v>2</v>
      </c>
    </row>
    <row r="53" spans="1:14" ht="19.8" x14ac:dyDescent="0.4">
      <c r="A53" s="6" t="s">
        <v>55</v>
      </c>
      <c r="B53" s="7">
        <v>25</v>
      </c>
      <c r="C53" s="7">
        <v>1146</v>
      </c>
      <c r="D53" s="7">
        <v>1343</v>
      </c>
      <c r="E53" s="7">
        <v>1390</v>
      </c>
      <c r="F53" s="7">
        <f t="shared" si="0"/>
        <v>2733</v>
      </c>
      <c r="G53" s="8">
        <v>11</v>
      </c>
      <c r="H53" s="9">
        <v>14</v>
      </c>
      <c r="I53" s="9">
        <v>3</v>
      </c>
      <c r="J53" s="9">
        <v>4</v>
      </c>
      <c r="K53" s="9">
        <v>1</v>
      </c>
      <c r="L53" s="9">
        <v>2</v>
      </c>
      <c r="M53" s="10">
        <v>1</v>
      </c>
      <c r="N53" s="11">
        <v>1</v>
      </c>
    </row>
    <row r="54" spans="1:14" ht="19.8" x14ac:dyDescent="0.4">
      <c r="A54" s="12" t="s">
        <v>56</v>
      </c>
      <c r="B54" s="7">
        <v>12</v>
      </c>
      <c r="C54" s="7">
        <v>545</v>
      </c>
      <c r="D54" s="7">
        <v>664</v>
      </c>
      <c r="E54" s="7">
        <v>643</v>
      </c>
      <c r="F54" s="7">
        <f t="shared" si="0"/>
        <v>1307</v>
      </c>
      <c r="G54" s="8">
        <v>5</v>
      </c>
      <c r="H54" s="9">
        <v>9</v>
      </c>
      <c r="I54" s="9">
        <v>2</v>
      </c>
      <c r="J54" s="9">
        <v>0</v>
      </c>
      <c r="K54" s="9">
        <v>0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472</v>
      </c>
      <c r="D55" s="7">
        <v>552</v>
      </c>
      <c r="E55" s="7">
        <v>579</v>
      </c>
      <c r="F55" s="7">
        <f t="shared" si="0"/>
        <v>1131</v>
      </c>
      <c r="G55" s="8">
        <v>3</v>
      </c>
      <c r="H55" s="9">
        <v>6</v>
      </c>
      <c r="I55" s="9">
        <v>3</v>
      </c>
      <c r="J55" s="9">
        <v>1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847</v>
      </c>
      <c r="D56" s="7">
        <v>1022</v>
      </c>
      <c r="E56" s="7">
        <v>1000</v>
      </c>
      <c r="F56" s="7">
        <f t="shared" si="0"/>
        <v>2022</v>
      </c>
      <c r="G56" s="8">
        <v>5</v>
      </c>
      <c r="H56" s="9">
        <v>10</v>
      </c>
      <c r="I56" s="9">
        <v>0</v>
      </c>
      <c r="J56" s="9">
        <v>6</v>
      </c>
      <c r="K56" s="9">
        <v>2</v>
      </c>
      <c r="L56" s="9">
        <v>1</v>
      </c>
      <c r="M56" s="10">
        <v>2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910</v>
      </c>
      <c r="D57" s="7">
        <v>1092</v>
      </c>
      <c r="E57" s="7">
        <v>1093</v>
      </c>
      <c r="F57" s="7">
        <f t="shared" si="0"/>
        <v>2185</v>
      </c>
      <c r="G57" s="8">
        <v>6</v>
      </c>
      <c r="H57" s="9">
        <v>6</v>
      </c>
      <c r="I57" s="9">
        <v>5</v>
      </c>
      <c r="J57" s="9">
        <v>4</v>
      </c>
      <c r="K57" s="9">
        <v>0</v>
      </c>
      <c r="L57" s="9">
        <v>0</v>
      </c>
      <c r="M57" s="10">
        <v>1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1198</v>
      </c>
      <c r="D58" s="7">
        <v>1433</v>
      </c>
      <c r="E58" s="7">
        <v>1425</v>
      </c>
      <c r="F58" s="7">
        <f t="shared" si="0"/>
        <v>2858</v>
      </c>
      <c r="G58" s="8">
        <v>6</v>
      </c>
      <c r="H58" s="9">
        <v>10</v>
      </c>
      <c r="I58" s="9">
        <v>11</v>
      </c>
      <c r="J58" s="9">
        <v>10</v>
      </c>
      <c r="K58" s="9">
        <v>1</v>
      </c>
      <c r="L58" s="9">
        <v>0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1178</v>
      </c>
      <c r="D59" s="7">
        <v>1464</v>
      </c>
      <c r="E59" s="7">
        <v>1431</v>
      </c>
      <c r="F59" s="7">
        <f t="shared" si="0"/>
        <v>2895</v>
      </c>
      <c r="G59" s="8">
        <v>7</v>
      </c>
      <c r="H59" s="9">
        <v>7</v>
      </c>
      <c r="I59" s="9">
        <v>9</v>
      </c>
      <c r="J59" s="9">
        <v>11</v>
      </c>
      <c r="K59" s="9">
        <v>1</v>
      </c>
      <c r="L59" s="9">
        <v>2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1168</v>
      </c>
      <c r="D60" s="7">
        <v>1366</v>
      </c>
      <c r="E60" s="7">
        <v>1463</v>
      </c>
      <c r="F60" s="7">
        <f t="shared" si="0"/>
        <v>2829</v>
      </c>
      <c r="G60" s="8">
        <v>5</v>
      </c>
      <c r="H60" s="9">
        <v>15</v>
      </c>
      <c r="I60" s="9">
        <v>13</v>
      </c>
      <c r="J60" s="9">
        <v>3</v>
      </c>
      <c r="K60" s="9">
        <v>1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837</v>
      </c>
      <c r="D61" s="7">
        <v>927</v>
      </c>
      <c r="E61" s="7">
        <v>972</v>
      </c>
      <c r="F61" s="7">
        <f t="shared" si="0"/>
        <v>1899</v>
      </c>
      <c r="G61" s="8">
        <v>6</v>
      </c>
      <c r="H61" s="9">
        <v>9</v>
      </c>
      <c r="I61" s="9">
        <v>3</v>
      </c>
      <c r="J61" s="9">
        <v>0</v>
      </c>
      <c r="K61" s="9">
        <v>0</v>
      </c>
      <c r="L61" s="9">
        <v>3</v>
      </c>
      <c r="M61" s="10">
        <v>1</v>
      </c>
      <c r="N61" s="11">
        <v>2</v>
      </c>
    </row>
    <row r="62" spans="1:14" ht="19.8" x14ac:dyDescent="0.4">
      <c r="A62" s="12" t="s">
        <v>64</v>
      </c>
      <c r="B62" s="7">
        <v>16</v>
      </c>
      <c r="C62" s="7">
        <v>1013</v>
      </c>
      <c r="D62" s="7">
        <v>1130</v>
      </c>
      <c r="E62" s="7">
        <v>1146</v>
      </c>
      <c r="F62" s="7">
        <f t="shared" si="0"/>
        <v>2276</v>
      </c>
      <c r="G62" s="8">
        <v>5</v>
      </c>
      <c r="H62" s="9">
        <v>7</v>
      </c>
      <c r="I62" s="9">
        <v>4</v>
      </c>
      <c r="J62" s="9">
        <v>0</v>
      </c>
      <c r="K62" s="9">
        <v>1</v>
      </c>
      <c r="L62" s="9">
        <v>3</v>
      </c>
      <c r="M62" s="10">
        <v>2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1220</v>
      </c>
      <c r="D63" s="7">
        <v>1186</v>
      </c>
      <c r="E63" s="7">
        <v>1323</v>
      </c>
      <c r="F63" s="7">
        <f t="shared" si="0"/>
        <v>2509</v>
      </c>
      <c r="G63" s="8">
        <v>24</v>
      </c>
      <c r="H63" s="9">
        <v>17</v>
      </c>
      <c r="I63" s="9">
        <v>1</v>
      </c>
      <c r="J63" s="9">
        <v>3</v>
      </c>
      <c r="K63" s="9">
        <v>4</v>
      </c>
      <c r="L63" s="9">
        <v>0</v>
      </c>
      <c r="M63" s="10">
        <v>0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1399</v>
      </c>
      <c r="D64" s="7">
        <v>1402</v>
      </c>
      <c r="E64" s="7">
        <v>1572</v>
      </c>
      <c r="F64" s="7">
        <f t="shared" si="0"/>
        <v>2974</v>
      </c>
      <c r="G64" s="8">
        <v>21</v>
      </c>
      <c r="H64" s="9">
        <v>25</v>
      </c>
      <c r="I64" s="9">
        <v>8</v>
      </c>
      <c r="J64" s="9">
        <v>7</v>
      </c>
      <c r="K64" s="9">
        <v>5</v>
      </c>
      <c r="L64" s="9">
        <v>2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2524</v>
      </c>
      <c r="D65" s="7">
        <v>2600</v>
      </c>
      <c r="E65" s="7">
        <v>3031</v>
      </c>
      <c r="F65" s="7">
        <f t="shared" si="0"/>
        <v>5631</v>
      </c>
      <c r="G65" s="8">
        <v>15</v>
      </c>
      <c r="H65" s="9">
        <v>31</v>
      </c>
      <c r="I65" s="9">
        <v>7</v>
      </c>
      <c r="J65" s="9">
        <v>4</v>
      </c>
      <c r="K65" s="9">
        <v>4</v>
      </c>
      <c r="L65" s="9">
        <v>3</v>
      </c>
      <c r="M65" s="10">
        <v>0</v>
      </c>
      <c r="N65" s="11">
        <v>1</v>
      </c>
    </row>
    <row r="66" spans="1:14" ht="19.8" x14ac:dyDescent="0.4">
      <c r="A66" s="12" t="s">
        <v>68</v>
      </c>
      <c r="B66" s="7">
        <v>31</v>
      </c>
      <c r="C66" s="7">
        <v>1769</v>
      </c>
      <c r="D66" s="7">
        <v>1898</v>
      </c>
      <c r="E66" s="7">
        <v>2021</v>
      </c>
      <c r="F66" s="7">
        <f t="shared" si="0"/>
        <v>3919</v>
      </c>
      <c r="G66" s="8">
        <v>14</v>
      </c>
      <c r="H66" s="9">
        <v>18</v>
      </c>
      <c r="I66" s="9">
        <v>5</v>
      </c>
      <c r="J66" s="9">
        <v>4</v>
      </c>
      <c r="K66" s="9">
        <v>1</v>
      </c>
      <c r="L66" s="9">
        <v>4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1693</v>
      </c>
      <c r="D67" s="7">
        <v>1856</v>
      </c>
      <c r="E67" s="7">
        <v>1992</v>
      </c>
      <c r="F67" s="7">
        <f t="shared" si="0"/>
        <v>3848</v>
      </c>
      <c r="G67" s="8">
        <v>17</v>
      </c>
      <c r="H67" s="9">
        <v>12</v>
      </c>
      <c r="I67" s="9">
        <v>7</v>
      </c>
      <c r="J67" s="9">
        <v>11</v>
      </c>
      <c r="K67" s="9">
        <v>1</v>
      </c>
      <c r="L67" s="9">
        <v>6</v>
      </c>
      <c r="M67" s="10">
        <v>3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1925</v>
      </c>
      <c r="D68" s="7">
        <v>2126</v>
      </c>
      <c r="E68" s="7">
        <v>2447</v>
      </c>
      <c r="F68" s="7">
        <f t="shared" si="0"/>
        <v>4573</v>
      </c>
      <c r="G68" s="8">
        <v>12</v>
      </c>
      <c r="H68" s="9">
        <v>14</v>
      </c>
      <c r="I68" s="9">
        <v>9</v>
      </c>
      <c r="J68" s="9">
        <v>15</v>
      </c>
      <c r="K68" s="9">
        <v>3</v>
      </c>
      <c r="L68" s="9">
        <v>3</v>
      </c>
      <c r="M68" s="10">
        <v>0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1086</v>
      </c>
      <c r="D69" s="7">
        <v>1413</v>
      </c>
      <c r="E69" s="7">
        <v>1337</v>
      </c>
      <c r="F69" s="7">
        <f t="shared" si="0"/>
        <v>2750</v>
      </c>
      <c r="G69" s="8">
        <v>12</v>
      </c>
      <c r="H69" s="9">
        <v>15</v>
      </c>
      <c r="I69" s="9">
        <v>3</v>
      </c>
      <c r="J69" s="9">
        <v>6</v>
      </c>
      <c r="K69" s="9">
        <v>1</v>
      </c>
      <c r="L69" s="9">
        <v>0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1158</v>
      </c>
      <c r="D70" s="7">
        <v>1317</v>
      </c>
      <c r="E70" s="7">
        <v>1432</v>
      </c>
      <c r="F70" s="7">
        <f>SUM(D70:E70)</f>
        <v>2749</v>
      </c>
      <c r="G70" s="8">
        <v>8</v>
      </c>
      <c r="H70" s="9">
        <v>14</v>
      </c>
      <c r="I70" s="9">
        <v>3</v>
      </c>
      <c r="J70" s="9">
        <v>3</v>
      </c>
      <c r="K70" s="9">
        <v>0</v>
      </c>
      <c r="L70" s="9">
        <v>1</v>
      </c>
      <c r="M70" s="10">
        <v>0</v>
      </c>
      <c r="N70" s="11">
        <v>1</v>
      </c>
    </row>
    <row r="71" spans="1:14" ht="19.8" x14ac:dyDescent="0.4">
      <c r="A71" s="6" t="s">
        <v>73</v>
      </c>
      <c r="B71" s="7">
        <v>23</v>
      </c>
      <c r="C71" s="7">
        <v>1638</v>
      </c>
      <c r="D71" s="7">
        <v>1968</v>
      </c>
      <c r="E71" s="7">
        <v>2181</v>
      </c>
      <c r="F71" s="7">
        <f>SUM(D71:E71)</f>
        <v>4149</v>
      </c>
      <c r="G71" s="8">
        <v>12</v>
      </c>
      <c r="H71" s="9">
        <v>15</v>
      </c>
      <c r="I71" s="9">
        <v>4</v>
      </c>
      <c r="J71" s="9">
        <v>3</v>
      </c>
      <c r="K71" s="9">
        <v>2</v>
      </c>
      <c r="L71" s="9">
        <v>5</v>
      </c>
      <c r="M71" s="10">
        <v>1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824</v>
      </c>
      <c r="D72" s="7">
        <v>1121</v>
      </c>
      <c r="E72" s="7">
        <v>1098</v>
      </c>
      <c r="F72" s="7">
        <f>SUM(D72:E72)</f>
        <v>2219</v>
      </c>
      <c r="G72" s="8">
        <v>6</v>
      </c>
      <c r="H72" s="9">
        <v>12</v>
      </c>
      <c r="I72" s="9">
        <v>1</v>
      </c>
      <c r="J72" s="9">
        <v>1</v>
      </c>
      <c r="K72" s="9">
        <v>0</v>
      </c>
      <c r="L72" s="9">
        <v>3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938</v>
      </c>
      <c r="D73" s="7">
        <v>1014</v>
      </c>
      <c r="E73" s="7">
        <v>1064</v>
      </c>
      <c r="F73" s="7">
        <f>SUM(D73:E73)</f>
        <v>2078</v>
      </c>
      <c r="G73" s="8">
        <v>6</v>
      </c>
      <c r="H73" s="9">
        <v>12</v>
      </c>
      <c r="I73" s="9">
        <v>8</v>
      </c>
      <c r="J73" s="9">
        <v>6</v>
      </c>
      <c r="K73" s="9">
        <v>1</v>
      </c>
      <c r="L73" s="9">
        <v>1</v>
      </c>
      <c r="M73" s="10">
        <v>2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>SUM(C5:C73)</f>
        <v>73164</v>
      </c>
      <c r="D74" s="7">
        <f t="shared" ref="D74:J74" si="1">SUM(D5:D73)</f>
        <v>79732</v>
      </c>
      <c r="E74" s="7">
        <f t="shared" si="1"/>
        <v>86952</v>
      </c>
      <c r="F74" s="7">
        <f t="shared" si="1"/>
        <v>166684</v>
      </c>
      <c r="G74" s="7">
        <f t="shared" si="1"/>
        <v>660</v>
      </c>
      <c r="H74" s="7">
        <f t="shared" si="1"/>
        <v>804</v>
      </c>
      <c r="I74" s="7">
        <f t="shared" si="1"/>
        <v>356</v>
      </c>
      <c r="J74" s="7">
        <f t="shared" si="1"/>
        <v>356</v>
      </c>
      <c r="K74" s="7">
        <f>SUM(K5:K73)</f>
        <v>73</v>
      </c>
      <c r="L74" s="7">
        <f>SUM(L5:L73)</f>
        <v>115</v>
      </c>
      <c r="M74" s="13">
        <f>SUM(M5:M73)</f>
        <v>39</v>
      </c>
      <c r="N74" s="14">
        <f>SUM(N5:N73)</f>
        <v>23</v>
      </c>
    </row>
    <row r="75" spans="1:14" s="18" customFormat="1" ht="26.25" customHeight="1" x14ac:dyDescent="0.3">
      <c r="A75" s="95" t="s">
        <v>77</v>
      </c>
      <c r="B75" s="96"/>
      <c r="C75" s="15">
        <f>C74</f>
        <v>73164</v>
      </c>
      <c r="D75" s="15" t="s">
        <v>78</v>
      </c>
      <c r="E75" s="15" t="s">
        <v>79</v>
      </c>
      <c r="F75" s="15"/>
      <c r="G75" s="15">
        <f>F74</f>
        <v>166684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2524</v>
      </c>
      <c r="F76" s="22">
        <f>MAX(F5:F73)</f>
        <v>5631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6" t="str">
        <f ca="1">INDIRECT(H77,TRUE)</f>
        <v>城西</v>
      </c>
      <c r="D77" s="67" t="s">
        <v>83</v>
      </c>
      <c r="E77" s="30">
        <f>MIN(C5:C73)</f>
        <v>251</v>
      </c>
      <c r="F77" s="31">
        <f>MIN(F5:F73)</f>
        <v>568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740</v>
      </c>
      <c r="D78" s="103" t="s">
        <v>80</v>
      </c>
      <c r="E78" s="32" t="s">
        <v>87</v>
      </c>
      <c r="F78" s="32"/>
      <c r="G78" s="32">
        <v>369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371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73</v>
      </c>
      <c r="D80" s="15" t="s">
        <v>80</v>
      </c>
      <c r="E80" s="106" t="s">
        <v>126</v>
      </c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46" customFormat="1" ht="24.75" customHeight="1" x14ac:dyDescent="0.3">
      <c r="A81" s="95" t="s">
        <v>92</v>
      </c>
      <c r="B81" s="96"/>
      <c r="C81" s="15">
        <f>L74</f>
        <v>115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39</v>
      </c>
      <c r="D82" s="15" t="s">
        <v>94</v>
      </c>
      <c r="E82" s="15" t="s">
        <v>127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95</v>
      </c>
      <c r="B83" s="96"/>
      <c r="C83" s="15">
        <f>N74</f>
        <v>23</v>
      </c>
      <c r="D83" s="15" t="s">
        <v>94</v>
      </c>
      <c r="E83" s="15" t="s">
        <v>128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97</v>
      </c>
      <c r="B84" s="15"/>
      <c r="C84" s="15">
        <f>G74</f>
        <v>660</v>
      </c>
      <c r="D84" s="50" t="s">
        <v>80</v>
      </c>
      <c r="E84" s="15" t="s">
        <v>99</v>
      </c>
      <c r="F84" s="15"/>
      <c r="G84" s="15">
        <f>H74</f>
        <v>804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5" t="str">
        <f>IF(C85&gt;0," 本月戶數增加","本月戶數減少")</f>
        <v xml:space="preserve"> 本月戶數增加</v>
      </c>
      <c r="B85" s="93"/>
      <c r="C85" s="51">
        <f>C74-'11003'!C74</f>
        <v>28</v>
      </c>
      <c r="D85" s="68" t="str">
        <f>IF(E85&gt;0,"男增加","男減少")</f>
        <v>男減少</v>
      </c>
      <c r="E85" s="53">
        <f>D74-'11003'!D74</f>
        <v>-92</v>
      </c>
      <c r="F85" s="54" t="str">
        <f>IF(G85&gt;0,"女增加","女減少")</f>
        <v>女減少</v>
      </c>
      <c r="G85" s="53">
        <f>E74-'11003'!E74</f>
        <v>-94</v>
      </c>
      <c r="H85" s="55"/>
      <c r="I85" s="93" t="str">
        <f>IF(K85&gt;0,"總人口數增加","總人口數減少")</f>
        <v>總人口數減少</v>
      </c>
      <c r="J85" s="93"/>
      <c r="K85" s="53">
        <f>F74-'11003'!F74</f>
        <v>-186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2022-01-03T00:41:16Z</cp:lastPrinted>
  <dcterms:created xsi:type="dcterms:W3CDTF">2018-12-19T06:42:50Z</dcterms:created>
  <dcterms:modified xsi:type="dcterms:W3CDTF">2022-01-03T00:44:22Z</dcterms:modified>
</cp:coreProperties>
</file>