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03戶籍服務課\A研考\02網頁更新檔案\107年人口統計資料\"/>
    </mc:Choice>
  </mc:AlternateContent>
  <bookViews>
    <workbookView xWindow="0" yWindow="0" windowWidth="21600" windowHeight="8700"/>
  </bookViews>
  <sheets>
    <sheet name="10712" sheetId="15" r:id="rId1"/>
    <sheet name="10711" sheetId="14" r:id="rId2"/>
    <sheet name="10710" sheetId="13" r:id="rId3"/>
    <sheet name="10709" sheetId="12" r:id="rId4"/>
    <sheet name="10708" sheetId="11" r:id="rId5"/>
    <sheet name="10707" sheetId="10" r:id="rId6"/>
    <sheet name="10706" sheetId="9" r:id="rId7"/>
    <sheet name="10705" sheetId="8" r:id="rId8"/>
    <sheet name="10704" sheetId="7" r:id="rId9"/>
    <sheet name="10703" sheetId="6" r:id="rId10"/>
    <sheet name="10702" sheetId="4" r:id="rId11"/>
    <sheet name="10701" sheetId="1" r:id="rId12"/>
  </sheets>
  <definedNames>
    <definedName name="_xlnm.Print_Titles" localSheetId="11">'10701'!$1:$4</definedName>
    <definedName name="_xlnm.Print_Titles" localSheetId="10">'10702'!$1:$4</definedName>
    <definedName name="_xlnm.Print_Titles" localSheetId="9">'10703'!$1:$4</definedName>
    <definedName name="_xlnm.Print_Titles" localSheetId="8">'10704'!$1:$4</definedName>
    <definedName name="_xlnm.Print_Titles" localSheetId="7">'10705'!$1:$4</definedName>
    <definedName name="_xlnm.Print_Titles" localSheetId="6">'10706'!$1:$4</definedName>
    <definedName name="_xlnm.Print_Titles" localSheetId="5">'10707'!$1:$4</definedName>
    <definedName name="_xlnm.Print_Titles" localSheetId="4">'10708'!$1:$4</definedName>
    <definedName name="_xlnm.Print_Titles" localSheetId="3">'10709'!$1:$4</definedName>
    <definedName name="_xlnm.Print_Titles" localSheetId="2">'10710'!$1:$4</definedName>
    <definedName name="_xlnm.Print_Titles" localSheetId="1">'10711'!$1:$4</definedName>
    <definedName name="_xlnm.Print_Titles" localSheetId="0">'10712'!$1:$4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5" l="1"/>
  <c r="F40" i="15"/>
  <c r="C78" i="15" l="1"/>
  <c r="E77" i="15"/>
  <c r="E76" i="15"/>
  <c r="N74" i="15"/>
  <c r="C83" i="15" s="1"/>
  <c r="M74" i="15"/>
  <c r="C82" i="15" s="1"/>
  <c r="L74" i="15"/>
  <c r="C81" i="15" s="1"/>
  <c r="K74" i="15"/>
  <c r="C80" i="15" s="1"/>
  <c r="J74" i="15"/>
  <c r="I74" i="15"/>
  <c r="H74" i="15"/>
  <c r="G84" i="15" s="1"/>
  <c r="G74" i="15"/>
  <c r="C84" i="15" s="1"/>
  <c r="E74" i="15"/>
  <c r="D74" i="15"/>
  <c r="E85" i="15" s="1"/>
  <c r="C75" i="15"/>
  <c r="B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C85" i="15" l="1"/>
  <c r="A85" i="15" s="1"/>
  <c r="G85" i="15"/>
  <c r="F85" i="15" s="1"/>
  <c r="H77" i="15"/>
  <c r="D85" i="15"/>
  <c r="F77" i="15"/>
  <c r="H76" i="15"/>
  <c r="F74" i="15"/>
  <c r="K85" i="15" s="1"/>
  <c r="F76" i="15"/>
  <c r="C78" i="14"/>
  <c r="E77" i="14"/>
  <c r="E76" i="14"/>
  <c r="N74" i="14"/>
  <c r="C83" i="14" s="1"/>
  <c r="M74" i="14"/>
  <c r="C82" i="14" s="1"/>
  <c r="L74" i="14"/>
  <c r="C81" i="14" s="1"/>
  <c r="K74" i="14"/>
  <c r="C80" i="14" s="1"/>
  <c r="J74" i="14"/>
  <c r="I74" i="14"/>
  <c r="H74" i="14"/>
  <c r="G84" i="14" s="1"/>
  <c r="G74" i="14"/>
  <c r="C84" i="14" s="1"/>
  <c r="E74" i="14"/>
  <c r="D74" i="14"/>
  <c r="E85" i="14" s="1"/>
  <c r="C74" i="14"/>
  <c r="C75" i="14" s="1"/>
  <c r="B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C76" i="15"/>
  <c r="C77" i="15"/>
  <c r="I85" i="15" l="1"/>
  <c r="G75" i="15"/>
  <c r="G85" i="14"/>
  <c r="F85" i="14" s="1"/>
  <c r="D85" i="14"/>
  <c r="C85" i="14"/>
  <c r="A85" i="14" s="1"/>
  <c r="H77" i="14"/>
  <c r="F77" i="14"/>
  <c r="H76" i="14"/>
  <c r="F74" i="14"/>
  <c r="K85" i="14" s="1"/>
  <c r="F76" i="14"/>
  <c r="C85" i="13"/>
  <c r="E85" i="13"/>
  <c r="G85" i="13"/>
  <c r="K85" i="13"/>
  <c r="C77" i="14"/>
  <c r="C76" i="14"/>
  <c r="I85" i="14" l="1"/>
  <c r="G75" i="14"/>
  <c r="C78" i="13"/>
  <c r="E77" i="13"/>
  <c r="E76" i="13"/>
  <c r="N74" i="13"/>
  <c r="C83" i="13" s="1"/>
  <c r="M74" i="13"/>
  <c r="C82" i="13" s="1"/>
  <c r="L74" i="13"/>
  <c r="C81" i="13" s="1"/>
  <c r="K74" i="13"/>
  <c r="C80" i="13" s="1"/>
  <c r="J74" i="13"/>
  <c r="I74" i="13"/>
  <c r="H74" i="13"/>
  <c r="G84" i="13" s="1"/>
  <c r="G74" i="13"/>
  <c r="C84" i="13" s="1"/>
  <c r="E74" i="13"/>
  <c r="F85" i="13" s="1"/>
  <c r="D74" i="13"/>
  <c r="D85" i="13" s="1"/>
  <c r="C74" i="13"/>
  <c r="A85" i="13" s="1"/>
  <c r="B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74" i="13" l="1"/>
  <c r="G75" i="13" s="1"/>
  <c r="H77" i="13"/>
  <c r="C75" i="13"/>
  <c r="F76" i="13"/>
  <c r="F77" i="13"/>
  <c r="H76" i="13"/>
  <c r="F22" i="12"/>
  <c r="C76" i="13"/>
  <c r="C77" i="13"/>
  <c r="I85" i="13" l="1"/>
  <c r="C78" i="12"/>
  <c r="E77" i="12"/>
  <c r="E76" i="12"/>
  <c r="N74" i="12"/>
  <c r="C83" i="12" s="1"/>
  <c r="M74" i="12"/>
  <c r="C82" i="12" s="1"/>
  <c r="L74" i="12"/>
  <c r="C81" i="12" s="1"/>
  <c r="K74" i="12"/>
  <c r="C80" i="12" s="1"/>
  <c r="J74" i="12"/>
  <c r="I74" i="12"/>
  <c r="H74" i="12"/>
  <c r="G84" i="12" s="1"/>
  <c r="G74" i="12"/>
  <c r="C84" i="12" s="1"/>
  <c r="E74" i="12"/>
  <c r="G85" i="12" s="1"/>
  <c r="D74" i="12"/>
  <c r="E85" i="12" s="1"/>
  <c r="C74" i="12"/>
  <c r="C75" i="12" s="1"/>
  <c r="B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C85" i="12" l="1"/>
  <c r="A85" i="12" s="1"/>
  <c r="F85" i="12"/>
  <c r="D85" i="12"/>
  <c r="F77" i="12"/>
  <c r="F74" i="12"/>
  <c r="K85" i="12" s="1"/>
  <c r="H76" i="12"/>
  <c r="H77" i="12"/>
  <c r="F76" i="12"/>
  <c r="C78" i="11"/>
  <c r="E77" i="11"/>
  <c r="E76" i="11"/>
  <c r="N74" i="11"/>
  <c r="C83" i="11" s="1"/>
  <c r="M74" i="11"/>
  <c r="C82" i="11" s="1"/>
  <c r="L74" i="11"/>
  <c r="C81" i="11" s="1"/>
  <c r="K74" i="11"/>
  <c r="C80" i="11" s="1"/>
  <c r="J74" i="11"/>
  <c r="I74" i="11"/>
  <c r="H74" i="11"/>
  <c r="G84" i="11" s="1"/>
  <c r="G74" i="11"/>
  <c r="C84" i="11" s="1"/>
  <c r="E74" i="11"/>
  <c r="G85" i="11" s="1"/>
  <c r="D74" i="11"/>
  <c r="E85" i="11" s="1"/>
  <c r="C74" i="11"/>
  <c r="C75" i="11" s="1"/>
  <c r="B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C76" i="12"/>
  <c r="C77" i="12"/>
  <c r="I85" i="12" l="1"/>
  <c r="G75" i="12"/>
  <c r="F77" i="11"/>
  <c r="C85" i="11"/>
  <c r="A85" i="11" s="1"/>
  <c r="H77" i="11"/>
  <c r="F85" i="11"/>
  <c r="D85" i="11"/>
  <c r="H76" i="11"/>
  <c r="F74" i="11"/>
  <c r="K85" i="11" s="1"/>
  <c r="F76" i="11"/>
  <c r="C78" i="10"/>
  <c r="E77" i="10"/>
  <c r="E76" i="10"/>
  <c r="N74" i="10"/>
  <c r="C83" i="10" s="1"/>
  <c r="M74" i="10"/>
  <c r="C82" i="10" s="1"/>
  <c r="L74" i="10"/>
  <c r="C81" i="10" s="1"/>
  <c r="K74" i="10"/>
  <c r="C80" i="10" s="1"/>
  <c r="J74" i="10"/>
  <c r="I74" i="10"/>
  <c r="H74" i="10"/>
  <c r="G84" i="10" s="1"/>
  <c r="G74" i="10"/>
  <c r="C84" i="10" s="1"/>
  <c r="E74" i="10"/>
  <c r="D74" i="10"/>
  <c r="E85" i="10" s="1"/>
  <c r="C74" i="10"/>
  <c r="C75" i="10" s="1"/>
  <c r="B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C77" i="11"/>
  <c r="C76" i="11"/>
  <c r="I85" i="11" l="1"/>
  <c r="G75" i="11"/>
  <c r="G85" i="10"/>
  <c r="F85" i="10" s="1"/>
  <c r="D85" i="10"/>
  <c r="C85" i="10"/>
  <c r="A85" i="10" s="1"/>
  <c r="H77" i="10"/>
  <c r="F77" i="10"/>
  <c r="H76" i="10"/>
  <c r="F74" i="10"/>
  <c r="K85" i="10" s="1"/>
  <c r="F76" i="10"/>
  <c r="C78" i="9"/>
  <c r="E77" i="9"/>
  <c r="E76" i="9"/>
  <c r="N74" i="9"/>
  <c r="C83" i="9" s="1"/>
  <c r="M74" i="9"/>
  <c r="C82" i="9" s="1"/>
  <c r="L74" i="9"/>
  <c r="C81" i="9" s="1"/>
  <c r="K74" i="9"/>
  <c r="C80" i="9" s="1"/>
  <c r="J74" i="9"/>
  <c r="I74" i="9"/>
  <c r="H74" i="9"/>
  <c r="G84" i="9" s="1"/>
  <c r="G74" i="9"/>
  <c r="C84" i="9" s="1"/>
  <c r="E74" i="9"/>
  <c r="D74" i="9"/>
  <c r="C74" i="9"/>
  <c r="B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C76" i="10"/>
  <c r="C77" i="10"/>
  <c r="I85" i="10" l="1"/>
  <c r="G75" i="10"/>
  <c r="G85" i="9"/>
  <c r="F85" i="9" s="1"/>
  <c r="E85" i="9"/>
  <c r="D85" i="9" s="1"/>
  <c r="C75" i="9"/>
  <c r="C85" i="9"/>
  <c r="A85" i="9" s="1"/>
  <c r="F77" i="9"/>
  <c r="H76" i="9"/>
  <c r="H77" i="9"/>
  <c r="F74" i="9"/>
  <c r="K85" i="9" s="1"/>
  <c r="F76" i="9"/>
  <c r="C78" i="8"/>
  <c r="E77" i="8"/>
  <c r="E76" i="8"/>
  <c r="N74" i="8"/>
  <c r="C83" i="8" s="1"/>
  <c r="M74" i="8"/>
  <c r="C82" i="8" s="1"/>
  <c r="L74" i="8"/>
  <c r="C81" i="8" s="1"/>
  <c r="K74" i="8"/>
  <c r="C80" i="8" s="1"/>
  <c r="J74" i="8"/>
  <c r="I74" i="8"/>
  <c r="H74" i="8"/>
  <c r="G84" i="8" s="1"/>
  <c r="G74" i="8"/>
  <c r="C84" i="8" s="1"/>
  <c r="E74" i="8"/>
  <c r="G85" i="8" s="1"/>
  <c r="D74" i="8"/>
  <c r="E85" i="8" s="1"/>
  <c r="C74" i="8"/>
  <c r="C75" i="8" s="1"/>
  <c r="B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C77" i="9"/>
  <c r="C76" i="9"/>
  <c r="I85" i="9" l="1"/>
  <c r="G75" i="9"/>
  <c r="F74" i="8"/>
  <c r="K85" i="8" s="1"/>
  <c r="I85" i="8" s="1"/>
  <c r="C85" i="8"/>
  <c r="A85" i="8" s="1"/>
  <c r="D85" i="8"/>
  <c r="F85" i="8"/>
  <c r="F77" i="8"/>
  <c r="H76" i="8"/>
  <c r="H77" i="8"/>
  <c r="F76" i="8"/>
  <c r="C78" i="7"/>
  <c r="E77" i="7"/>
  <c r="E76" i="7"/>
  <c r="N74" i="7"/>
  <c r="C83" i="7" s="1"/>
  <c r="M74" i="7"/>
  <c r="C82" i="7" s="1"/>
  <c r="L74" i="7"/>
  <c r="C81" i="7" s="1"/>
  <c r="K74" i="7"/>
  <c r="C80" i="7" s="1"/>
  <c r="J74" i="7"/>
  <c r="I74" i="7"/>
  <c r="H74" i="7"/>
  <c r="G84" i="7" s="1"/>
  <c r="G74" i="7"/>
  <c r="C84" i="7" s="1"/>
  <c r="E74" i="7"/>
  <c r="G85" i="7" s="1"/>
  <c r="D74" i="7"/>
  <c r="E85" i="7" s="1"/>
  <c r="C74" i="7"/>
  <c r="C75" i="7" s="1"/>
  <c r="B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C77" i="8"/>
  <c r="C76" i="8"/>
  <c r="G75" i="8" l="1"/>
  <c r="F77" i="7"/>
  <c r="C85" i="7"/>
  <c r="A85" i="7" s="1"/>
  <c r="F74" i="7"/>
  <c r="K85" i="7" s="1"/>
  <c r="I85" i="7" s="1"/>
  <c r="H76" i="7"/>
  <c r="D85" i="7"/>
  <c r="H77" i="7"/>
  <c r="F85" i="7"/>
  <c r="F76" i="7"/>
  <c r="C77" i="7"/>
  <c r="C76" i="7"/>
  <c r="G75" i="7" l="1"/>
  <c r="C78" i="6"/>
  <c r="E77" i="6"/>
  <c r="E76" i="6"/>
  <c r="N74" i="6"/>
  <c r="C83" i="6" s="1"/>
  <c r="M74" i="6"/>
  <c r="C82" i="6" s="1"/>
  <c r="L74" i="6"/>
  <c r="C81" i="6" s="1"/>
  <c r="K74" i="6"/>
  <c r="C80" i="6" s="1"/>
  <c r="J74" i="6"/>
  <c r="I74" i="6"/>
  <c r="H74" i="6"/>
  <c r="G84" i="6" s="1"/>
  <c r="G74" i="6"/>
  <c r="C84" i="6" s="1"/>
  <c r="E74" i="6"/>
  <c r="D74" i="6"/>
  <c r="E85" i="6" s="1"/>
  <c r="D85" i="6" s="1"/>
  <c r="C74" i="6"/>
  <c r="C75" i="6" s="1"/>
  <c r="B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H77" i="6" l="1"/>
  <c r="G85" i="6"/>
  <c r="F85" i="6" s="1"/>
  <c r="C85" i="6"/>
  <c r="A85" i="6" s="1"/>
  <c r="F74" i="6"/>
  <c r="K85" i="6" s="1"/>
  <c r="F76" i="6"/>
  <c r="F77" i="6"/>
  <c r="H76" i="6"/>
  <c r="C77" i="6"/>
  <c r="C76" i="6"/>
  <c r="G75" i="6" l="1"/>
  <c r="I85" i="6"/>
  <c r="F54" i="4" l="1"/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5" i="4"/>
  <c r="C78" i="4" l="1"/>
  <c r="E77" i="4"/>
  <c r="E76" i="4"/>
  <c r="N74" i="4"/>
  <c r="C83" i="4" s="1"/>
  <c r="M74" i="4"/>
  <c r="C82" i="4" s="1"/>
  <c r="L74" i="4"/>
  <c r="C81" i="4" s="1"/>
  <c r="K74" i="4"/>
  <c r="C80" i="4" s="1"/>
  <c r="J74" i="4"/>
  <c r="I74" i="4"/>
  <c r="H74" i="4"/>
  <c r="G84" i="4" s="1"/>
  <c r="G74" i="4"/>
  <c r="C84" i="4" s="1"/>
  <c r="E74" i="4"/>
  <c r="G85" i="4" s="1"/>
  <c r="D74" i="4"/>
  <c r="E85" i="4" s="1"/>
  <c r="C74" i="4"/>
  <c r="C75" i="4" s="1"/>
  <c r="B74" i="4"/>
  <c r="C85" i="4" l="1"/>
  <c r="A85" i="4" s="1"/>
  <c r="D85" i="4"/>
  <c r="F85" i="4"/>
  <c r="F77" i="4"/>
  <c r="H77" i="4"/>
  <c r="F74" i="4"/>
  <c r="K85" i="4" s="1"/>
  <c r="H76" i="4"/>
  <c r="F76" i="4"/>
  <c r="C76" i="4"/>
  <c r="C77" i="4"/>
  <c r="G75" i="4" l="1"/>
  <c r="I85" i="4"/>
  <c r="C78" i="1" l="1"/>
  <c r="E77" i="1"/>
  <c r="E76" i="1"/>
  <c r="N74" i="1"/>
  <c r="C83" i="1" s="1"/>
  <c r="M74" i="1"/>
  <c r="C82" i="1" s="1"/>
  <c r="L74" i="1"/>
  <c r="C81" i="1" s="1"/>
  <c r="K74" i="1"/>
  <c r="C80" i="1" s="1"/>
  <c r="J74" i="1"/>
  <c r="I74" i="1"/>
  <c r="H74" i="1"/>
  <c r="G84" i="1" s="1"/>
  <c r="G74" i="1"/>
  <c r="C84" i="1" s="1"/>
  <c r="E74" i="1"/>
  <c r="D74" i="1"/>
  <c r="C74" i="1"/>
  <c r="C75" i="1" s="1"/>
  <c r="B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77" i="1" l="1"/>
  <c r="F74" i="1"/>
  <c r="G75" i="1" s="1"/>
  <c r="H76" i="1"/>
  <c r="H77" i="1"/>
  <c r="F76" i="1"/>
  <c r="C76" i="1"/>
  <c r="C77" i="1"/>
</calcChain>
</file>

<file path=xl/sharedStrings.xml><?xml version="1.0" encoding="utf-8"?>
<sst xmlns="http://schemas.openxmlformats.org/spreadsheetml/2006/main" count="1408" uniqueCount="185">
  <si>
    <t>高 雄 市 苓 雅 區 各 里 人 口 異 動 概 況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</si>
  <si>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</si>
  <si>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</si>
  <si>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</si>
  <si>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</si>
  <si>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r>
      <t xml:space="preserve">  </t>
    </r>
    <r>
      <rPr>
        <sz val="14"/>
        <rFont val="標楷體"/>
        <family val="4"/>
        <charset val="136"/>
      </rPr>
      <t>人　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口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　數</t>
    </r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</si>
  <si>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</si>
  <si>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</si>
  <si>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</si>
  <si>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</si>
  <si>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出生數</t>
    <phoneticPr fontId="3" type="noConversion"/>
  </si>
  <si>
    <t>死亡數</t>
    <phoneticPr fontId="3" type="noConversion"/>
  </si>
  <si>
    <t>男</t>
    <phoneticPr fontId="3" type="noConversion"/>
  </si>
  <si>
    <t>女</t>
    <phoneticPr fontId="3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</si>
  <si>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3" type="noConversion"/>
  </si>
  <si>
    <t>博仁</t>
  </si>
  <si>
    <t>苓洲</t>
  </si>
  <si>
    <t>苓昇</t>
  </si>
  <si>
    <t>苓中</t>
  </si>
  <si>
    <t>苓雅</t>
  </si>
  <si>
    <t>苓東</t>
  </si>
  <si>
    <t>城北</t>
  </si>
  <si>
    <t>城西</t>
  </si>
  <si>
    <t>城東</t>
  </si>
  <si>
    <t>意誠</t>
  </si>
  <si>
    <t>鼓中</t>
  </si>
  <si>
    <t>田西</t>
  </si>
  <si>
    <t>人和</t>
  </si>
  <si>
    <t>仁政</t>
  </si>
  <si>
    <t>廣澤</t>
  </si>
  <si>
    <t>美田</t>
  </si>
  <si>
    <t>華堂</t>
  </si>
  <si>
    <t>日中</t>
  </si>
  <si>
    <t>普照</t>
  </si>
  <si>
    <t>和煦</t>
  </si>
  <si>
    <t>晴朗</t>
  </si>
  <si>
    <t>普天</t>
  </si>
  <si>
    <t>林富</t>
  </si>
  <si>
    <t>林圍</t>
  </si>
  <si>
    <t>林安</t>
  </si>
  <si>
    <t>光華</t>
  </si>
  <si>
    <t>林興</t>
  </si>
  <si>
    <t>林華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</si>
  <si>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</si>
  <si>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</si>
  <si>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</si>
  <si>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</si>
  <si>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</si>
  <si>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</si>
  <si>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</si>
  <si>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</si>
  <si>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</si>
  <si>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奏捷</t>
  </si>
  <si>
    <t>福壽</t>
  </si>
  <si>
    <t>福南</t>
  </si>
  <si>
    <t>五權</t>
  </si>
  <si>
    <t>民主</t>
  </si>
  <si>
    <t>林德</t>
  </si>
  <si>
    <t>林貴</t>
  </si>
  <si>
    <t>林榮</t>
  </si>
  <si>
    <t>英明</t>
  </si>
  <si>
    <t>林靖</t>
  </si>
  <si>
    <t>朝陽</t>
  </si>
  <si>
    <t>福隆</t>
  </si>
  <si>
    <t>福祥</t>
  </si>
  <si>
    <t>福海</t>
  </si>
  <si>
    <t>福康</t>
  </si>
  <si>
    <t>福人</t>
  </si>
  <si>
    <t>福地</t>
  </si>
  <si>
    <t>福居</t>
  </si>
  <si>
    <t>福東</t>
  </si>
  <si>
    <t>福西</t>
  </si>
  <si>
    <t>永康</t>
  </si>
  <si>
    <t>正文</t>
  </si>
  <si>
    <t>正言</t>
  </si>
  <si>
    <t>正大</t>
  </si>
  <si>
    <t>五福</t>
  </si>
  <si>
    <t>正心</t>
  </si>
  <si>
    <t>正道</t>
  </si>
  <si>
    <t>正義</t>
  </si>
  <si>
    <t>正仁</t>
  </si>
  <si>
    <t>文昌</t>
  </si>
  <si>
    <t>建軍</t>
  </si>
  <si>
    <t>衛武</t>
  </si>
  <si>
    <t>總   計</t>
    <phoneticPr fontId="3" type="noConversion"/>
  </si>
  <si>
    <t>全區總戶數：</t>
    <phoneticPr fontId="3" type="noConversion"/>
  </si>
  <si>
    <t>戶</t>
    <phoneticPr fontId="3" type="noConversion"/>
  </si>
  <si>
    <t>全區總人口數：</t>
    <phoneticPr fontId="3" type="noConversion"/>
  </si>
  <si>
    <t>人</t>
    <phoneticPr fontId="3" type="noConversion"/>
  </si>
  <si>
    <t>共69里</t>
    <phoneticPr fontId="3" type="noConversion"/>
  </si>
  <si>
    <t>本區最大里 ：</t>
    <phoneticPr fontId="3" type="noConversion"/>
  </si>
  <si>
    <t>里</t>
    <phoneticPr fontId="3" type="noConversion"/>
  </si>
  <si>
    <t>本區最小里 ：</t>
    <phoneticPr fontId="3" type="noConversion"/>
  </si>
  <si>
    <t>原住民人數：</t>
    <phoneticPr fontId="3" type="noConversion"/>
  </si>
  <si>
    <t>平地原住民：</t>
    <phoneticPr fontId="3" type="noConversion"/>
  </si>
  <si>
    <t>山地原住民：</t>
    <phoneticPr fontId="3" type="noConversion"/>
  </si>
  <si>
    <t>出生人數：</t>
  </si>
  <si>
    <t>死亡人數：</t>
    <phoneticPr fontId="3" type="noConversion"/>
  </si>
  <si>
    <t>結婚對數：</t>
  </si>
  <si>
    <t>對</t>
    <phoneticPr fontId="2" type="noConversion"/>
  </si>
  <si>
    <t>離婚對數：</t>
  </si>
  <si>
    <t>本月遷入本區人數：</t>
  </si>
  <si>
    <t>遷出本區人數：</t>
    <phoneticPr fontId="3" type="noConversion"/>
  </si>
  <si>
    <t xml:space="preserve"> 本月戶數減少</t>
    <phoneticPr fontId="3" type="noConversion"/>
  </si>
  <si>
    <t>男減少</t>
    <phoneticPr fontId="3" type="noConversion"/>
  </si>
  <si>
    <t>女減少</t>
    <phoneticPr fontId="3" type="noConversion"/>
  </si>
  <si>
    <t>總人口數減少</t>
    <phoneticPr fontId="3" type="noConversion"/>
  </si>
  <si>
    <r>
      <t>（生母國籍：大陸港澳地區5人；外國籍2人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大陸港澳地區0人；外國籍2人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</si>
  <si>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（配偶國籍：大陸港澳地區7人；外國籍6人）</t>
    <phoneticPr fontId="3" type="noConversion"/>
  </si>
  <si>
    <t>（配偶國籍：大陸港澳地區4人；外國籍5人）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</si>
  <si>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3" type="noConversion"/>
  </si>
  <si>
    <t>結婚
對數</t>
    <phoneticPr fontId="3" type="noConversion"/>
  </si>
  <si>
    <t>離婚
對數</t>
    <phoneticPr fontId="3" type="noConversion"/>
  </si>
  <si>
    <r>
      <t>（生母國籍：大陸港澳地區2人；外國籍1人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大陸港澳地區1人；外國籍0人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</si>
  <si>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（配偶國籍：大陸港澳地區5人；外國籍5人）</t>
    <phoneticPr fontId="3" type="noConversion"/>
  </si>
  <si>
    <t>（配偶國籍：大陸港澳地區4人；外國籍1人）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</si>
  <si>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3" type="noConversion"/>
  </si>
  <si>
    <t>里別</t>
    <phoneticPr fontId="3" type="noConversion"/>
  </si>
  <si>
    <t>結婚對數</t>
    <phoneticPr fontId="3" type="noConversion"/>
  </si>
  <si>
    <t>離婚對數</t>
    <phoneticPr fontId="3" type="noConversion"/>
  </si>
  <si>
    <t>總   計</t>
    <phoneticPr fontId="3" type="noConversion"/>
  </si>
  <si>
    <t>全區總戶數：</t>
    <phoneticPr fontId="3" type="noConversion"/>
  </si>
  <si>
    <t>戶</t>
    <phoneticPr fontId="3" type="noConversion"/>
  </si>
  <si>
    <t>全區總人口數：</t>
    <phoneticPr fontId="3" type="noConversion"/>
  </si>
  <si>
    <t>人</t>
    <phoneticPr fontId="3" type="noConversion"/>
  </si>
  <si>
    <t>共69里</t>
    <phoneticPr fontId="3" type="noConversion"/>
  </si>
  <si>
    <t>本區最大里 ：</t>
    <phoneticPr fontId="3" type="noConversion"/>
  </si>
  <si>
    <t>里</t>
    <phoneticPr fontId="3" type="noConversion"/>
  </si>
  <si>
    <t>本區最小里 ：</t>
    <phoneticPr fontId="3" type="noConversion"/>
  </si>
  <si>
    <t>里</t>
    <phoneticPr fontId="3" type="noConversion"/>
  </si>
  <si>
    <t>對</t>
    <phoneticPr fontId="2" type="noConversion"/>
  </si>
  <si>
    <t>人</t>
    <phoneticPr fontId="3" type="noConversion"/>
  </si>
  <si>
    <t>遷出本區人數：</t>
    <phoneticPr fontId="3" type="noConversion"/>
  </si>
  <si>
    <r>
      <t>（生母國籍：大陸港澳地區0人；外國籍2人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大陸港澳地區1人；外國籍1人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</si>
  <si>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（配偶國籍：大陸港澳地區5人；外國籍4人）</t>
    <phoneticPr fontId="3" type="noConversion"/>
  </si>
  <si>
    <t>（配偶國籍：大陸港澳地區5人；外國籍2人）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</si>
  <si>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3" type="noConversion"/>
  </si>
  <si>
    <t>戶</t>
    <phoneticPr fontId="3" type="noConversion"/>
  </si>
  <si>
    <t>全區總人口數：</t>
    <phoneticPr fontId="3" type="noConversion"/>
  </si>
  <si>
    <t>人</t>
    <phoneticPr fontId="3" type="noConversion"/>
  </si>
  <si>
    <t>共69里</t>
    <phoneticPr fontId="3" type="noConversion"/>
  </si>
  <si>
    <t>本區最大里 ：</t>
    <phoneticPr fontId="3" type="noConversion"/>
  </si>
  <si>
    <t>里</t>
    <phoneticPr fontId="3" type="noConversion"/>
  </si>
  <si>
    <t>本區最小里 ：</t>
    <phoneticPr fontId="3" type="noConversion"/>
  </si>
  <si>
    <t>里</t>
    <phoneticPr fontId="3" type="noConversion"/>
  </si>
  <si>
    <t>原住民人數：</t>
    <phoneticPr fontId="3" type="noConversion"/>
  </si>
  <si>
    <t>人</t>
    <phoneticPr fontId="3" type="noConversion"/>
  </si>
  <si>
    <t>平地原住民：</t>
    <phoneticPr fontId="3" type="noConversion"/>
  </si>
  <si>
    <t>山地原住民：</t>
    <phoneticPr fontId="3" type="noConversion"/>
  </si>
  <si>
    <t>死亡人數：</t>
    <phoneticPr fontId="3" type="noConversion"/>
  </si>
  <si>
    <t>對</t>
    <phoneticPr fontId="2" type="noConversion"/>
  </si>
  <si>
    <t>對</t>
    <phoneticPr fontId="2" type="noConversion"/>
  </si>
  <si>
    <t>遷出本區人數：</t>
    <phoneticPr fontId="3" type="noConversion"/>
  </si>
  <si>
    <r>
      <t>（生母國籍：大陸港澳地區1人；外國籍2人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大陸港澳地區2人；外國籍1人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</si>
  <si>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（配偶國籍：大陸港澳地區0人；外國籍0人）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</si>
  <si>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</si>
  <si>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（生母國籍：大陸港澳地區2人；外國籍3人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大陸港澳地區0人；外國籍3人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</si>
  <si>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（配偶國籍：大陸港澳地區8人；外國籍6人）</t>
    <phoneticPr fontId="3" type="noConversion"/>
  </si>
  <si>
    <t>（配偶國籍：大陸港澳地區3人；外國籍2人）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</si>
  <si>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</si>
  <si>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（生母國籍：大陸港澳地區2人；外國籍4人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大陸港澳地區1人；外國籍2人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</si>
  <si>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（配偶國籍：大陸港澳地區4人；外國籍10人）</t>
    <phoneticPr fontId="3" type="noConversion"/>
  </si>
  <si>
    <t>（配偶國籍：大陸港澳地區2人；外國籍1人）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</si>
  <si>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7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</si>
  <si>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（生母國籍：大陸港澳地區2人；外國籍4人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</si>
  <si>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（配偶國籍：大陸港澳地區2人；外國籍3人）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</si>
  <si>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8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</si>
  <si>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（生母國籍：大陸港澳地區6人；外國籍3人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大陸港澳地區1人；外國籍2人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</si>
  <si>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（配偶國籍：大陸港澳地區4人；外國籍3人）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</si>
  <si>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</si>
  <si>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（生母國籍：大陸港澳地區0人；外國籍2人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</si>
  <si>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（配偶國籍：大陸港澳地區6人；外國籍5人）</t>
    <phoneticPr fontId="3" type="noConversion"/>
  </si>
  <si>
    <t>（配偶國籍：大陸港澳地區1人；外國籍3人）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</si>
  <si>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</si>
  <si>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（生母國籍：大陸港澳地區1人；外國籍3人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大陸港澳地區1人；外國籍2人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</si>
  <si>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（配偶國籍：大陸港澳地區9人；外國籍6人）</t>
    <phoneticPr fontId="3" type="noConversion"/>
  </si>
  <si>
    <t>（配偶國籍：大陸港澳地區3人；外國籍2人）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</si>
  <si>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</si>
  <si>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（生母國籍：大陸港澳地區3人；外國籍1人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大陸港澳地區0人；外國籍3人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</si>
  <si>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（配偶國籍：大陸港澳地區2人；外國籍11人）</t>
    <phoneticPr fontId="3" type="noConversion"/>
  </si>
  <si>
    <t>（配偶國籍：大陸港澳地區3人；外國籍1人）</t>
    <phoneticPr fontId="3" type="noConversion"/>
  </si>
  <si>
    <r>
      <t>民國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月份</t>
    </r>
    <phoneticPr fontId="3" type="noConversion"/>
  </si>
  <si>
    <r>
      <t>（生母國籍：大陸港澳地區3人；外國籍0人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  <charset val="136"/>
      </rP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大陸港澳地區0人；外國籍2人</t>
    </r>
    <r>
      <rPr>
        <sz val="14"/>
        <rFont val="新細明體"/>
        <family val="1"/>
        <charset val="136"/>
      </rPr>
      <t>）</t>
    </r>
    <phoneticPr fontId="3" type="noConversion"/>
  </si>
  <si>
    <t>（配偶國籍：大陸港澳地區4人；外國籍12人）</t>
    <phoneticPr fontId="3" type="noConversion"/>
  </si>
  <si>
    <t>（配偶國籍：大陸港澳地區3人；外國籍3人）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</si>
</sst>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–&quot;#,##0;&quot;—&quot;"/>
    <numFmt numFmtId="177" formatCode="0&quot;戶&quot;;0&quot;戶&quot;"/>
    <numFmt numFmtId="178" formatCode="0&quot;人&quot;;0&quot;人&quot;"/>
    <numFmt numFmtId="179" formatCode="0&quot;人&quot;"/>
    <numFmt numFmtId="180" formatCode="0;0&quot;人&quot;"/>
  </numFmts>
  <fonts count="19" x14ac:knownFonts="1">
    <font>
      <sz val="12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4"/>
      <color theme="0"/>
      <name val="標楷體"/>
      <family val="4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Continuous" vertical="distributed"/>
    </xf>
    <xf numFmtId="0" fontId="4" fillId="0" borderId="7" xfId="0" applyFont="1" applyFill="1" applyBorder="1"/>
    <xf numFmtId="176" fontId="4" fillId="0" borderId="7" xfId="0" applyNumberFormat="1" applyFont="1" applyFill="1" applyBorder="1" applyAlignment="1">
      <alignment horizontal="right"/>
    </xf>
    <xf numFmtId="176" fontId="4" fillId="0" borderId="7" xfId="0" applyNumberFormat="1" applyFont="1" applyFill="1" applyBorder="1"/>
    <xf numFmtId="176" fontId="4" fillId="0" borderId="7" xfId="0" applyNumberFormat="1" applyFont="1" applyFill="1" applyBorder="1" applyAlignment="1">
      <alignment wrapText="1"/>
    </xf>
    <xf numFmtId="176" fontId="4" fillId="0" borderId="8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0" xfId="0" applyFont="1"/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/>
    <xf numFmtId="0" fontId="8" fillId="0" borderId="12" xfId="0" applyFont="1" applyFill="1" applyBorder="1"/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0" xfId="0" applyFont="1"/>
    <xf numFmtId="0" fontId="4" fillId="0" borderId="16" xfId="0" applyFont="1" applyFill="1" applyBorder="1"/>
    <xf numFmtId="0" fontId="6" fillId="0" borderId="16" xfId="0" applyFont="1" applyFill="1" applyBorder="1"/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9" fillId="0" borderId="0" xfId="0" applyFont="1"/>
    <xf numFmtId="0" fontId="10" fillId="0" borderId="0" xfId="0" applyFont="1"/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left" vertical="center"/>
    </xf>
    <xf numFmtId="178" fontId="4" fillId="0" borderId="19" xfId="0" applyNumberFormat="1" applyFont="1" applyFill="1" applyBorder="1" applyAlignment="1">
      <alignment horizontal="left" vertical="center" wrapText="1"/>
    </xf>
    <xf numFmtId="179" fontId="4" fillId="0" borderId="2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7" fontId="15" fillId="0" borderId="19" xfId="0" applyNumberFormat="1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right" vertical="center"/>
    </xf>
    <xf numFmtId="180" fontId="15" fillId="0" borderId="19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horizontal="right" vertical="center"/>
    </xf>
    <xf numFmtId="179" fontId="15" fillId="0" borderId="19" xfId="0" applyNumberFormat="1" applyFont="1" applyFill="1" applyBorder="1" applyAlignment="1">
      <alignment horizontal="left" vertical="center"/>
    </xf>
    <xf numFmtId="178" fontId="15" fillId="0" borderId="19" xfId="0" applyNumberFormat="1" applyFont="1" applyFill="1" applyBorder="1" applyAlignment="1">
      <alignment horizontal="left" vertical="center" wrapText="1"/>
    </xf>
    <xf numFmtId="0" fontId="14" fillId="0" borderId="0" xfId="0" applyFont="1" applyBorder="1"/>
    <xf numFmtId="0" fontId="16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Border="1"/>
    <xf numFmtId="0" fontId="0" fillId="0" borderId="0" xfId="0" applyFill="1"/>
    <xf numFmtId="0" fontId="4" fillId="0" borderId="24" xfId="0" applyFont="1" applyFill="1" applyBorder="1" applyAlignment="1">
      <alignment horizontal="centerContinuous" vertical="distributed"/>
    </xf>
    <xf numFmtId="0" fontId="4" fillId="0" borderId="25" xfId="0" applyFont="1" applyFill="1" applyBorder="1"/>
    <xf numFmtId="176" fontId="4" fillId="0" borderId="25" xfId="0" applyNumberFormat="1" applyFont="1" applyFill="1" applyBorder="1" applyAlignment="1">
      <alignment horizontal="right"/>
    </xf>
    <xf numFmtId="176" fontId="4" fillId="0" borderId="25" xfId="0" applyNumberFormat="1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6" fillId="0" borderId="0" xfId="0" applyFont="1" applyBorder="1"/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18" fillId="0" borderId="7" xfId="0" applyFont="1" applyFill="1" applyBorder="1"/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/>
    <xf numFmtId="0" fontId="0" fillId="0" borderId="22" xfId="0" applyFont="1" applyFill="1" applyBorder="1" applyAlignment="1"/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17" fillId="0" borderId="22" xfId="0" applyFont="1" applyFill="1" applyBorder="1" applyAlignment="1"/>
    <xf numFmtId="0" fontId="4" fillId="0" borderId="2" xfId="0" applyFont="1" applyBorder="1" applyAlignment="1">
      <alignment horizontal="left" vertical="center"/>
    </xf>
    <xf numFmtId="0" fontId="15" fillId="0" borderId="18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0" fillId="0" borderId="7" xfId="0" applyFont="1" applyFill="1" applyBorder="1" applyAlignment="1"/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zoomScale="125" zoomScaleNormal="125" workbookViewId="0">
      <pane ySplit="4" topLeftCell="A73" activePane="bottomLeft" state="frozen"/>
      <selection pane="bottomLeft" activeCell="H79" sqref="H79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181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373</v>
      </c>
      <c r="D5" s="9">
        <v>369</v>
      </c>
      <c r="E5" s="9">
        <v>425</v>
      </c>
      <c r="F5" s="9">
        <f t="shared" ref="F5:F68" si="0">SUM(D5:E5)</f>
        <v>794</v>
      </c>
      <c r="G5" s="10">
        <v>0</v>
      </c>
      <c r="H5" s="11">
        <v>6</v>
      </c>
      <c r="I5" s="11">
        <v>2</v>
      </c>
      <c r="J5" s="11">
        <v>0</v>
      </c>
      <c r="K5" s="11">
        <v>0</v>
      </c>
      <c r="L5" s="11">
        <v>0</v>
      </c>
      <c r="M5" s="12">
        <v>0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829</v>
      </c>
      <c r="D6" s="9">
        <v>755</v>
      </c>
      <c r="E6" s="9">
        <v>888</v>
      </c>
      <c r="F6" s="9">
        <f t="shared" si="0"/>
        <v>1643</v>
      </c>
      <c r="G6" s="10">
        <v>15</v>
      </c>
      <c r="H6" s="11">
        <v>8</v>
      </c>
      <c r="I6" s="11">
        <v>1</v>
      </c>
      <c r="J6" s="11">
        <v>6</v>
      </c>
      <c r="K6" s="11">
        <v>1</v>
      </c>
      <c r="L6" s="11">
        <v>1</v>
      </c>
      <c r="M6" s="12">
        <v>0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592</v>
      </c>
      <c r="D7" s="9">
        <v>669</v>
      </c>
      <c r="E7" s="9">
        <v>674</v>
      </c>
      <c r="F7" s="9">
        <f t="shared" si="0"/>
        <v>1343</v>
      </c>
      <c r="G7" s="10">
        <v>3</v>
      </c>
      <c r="H7" s="11">
        <v>2</v>
      </c>
      <c r="I7" s="11">
        <v>3</v>
      </c>
      <c r="J7" s="11">
        <v>0</v>
      </c>
      <c r="K7" s="11">
        <v>0</v>
      </c>
      <c r="L7" s="11">
        <v>3</v>
      </c>
      <c r="M7" s="12">
        <v>1</v>
      </c>
      <c r="N7" s="13">
        <v>1</v>
      </c>
    </row>
    <row r="8" spans="1:15" ht="19.5" x14ac:dyDescent="0.3">
      <c r="A8" s="14" t="s">
        <v>18</v>
      </c>
      <c r="B8" s="9">
        <v>10</v>
      </c>
      <c r="C8" s="9">
        <v>800</v>
      </c>
      <c r="D8" s="9">
        <v>862</v>
      </c>
      <c r="E8" s="9">
        <v>953</v>
      </c>
      <c r="F8" s="9">
        <f t="shared" si="0"/>
        <v>1815</v>
      </c>
      <c r="G8" s="10">
        <v>8</v>
      </c>
      <c r="H8" s="11">
        <v>10</v>
      </c>
      <c r="I8" s="11">
        <v>8</v>
      </c>
      <c r="J8" s="11">
        <v>7</v>
      </c>
      <c r="K8" s="11">
        <v>3</v>
      </c>
      <c r="L8" s="11">
        <v>1</v>
      </c>
      <c r="M8" s="12">
        <v>0</v>
      </c>
      <c r="N8" s="13">
        <v>1</v>
      </c>
    </row>
    <row r="9" spans="1:15" ht="19.5" x14ac:dyDescent="0.3">
      <c r="A9" s="8" t="s">
        <v>19</v>
      </c>
      <c r="B9" s="9">
        <v>7</v>
      </c>
      <c r="C9" s="9">
        <v>709</v>
      </c>
      <c r="D9" s="9">
        <v>743</v>
      </c>
      <c r="E9" s="9">
        <v>819</v>
      </c>
      <c r="F9" s="9">
        <f t="shared" si="0"/>
        <v>1562</v>
      </c>
      <c r="G9" s="10">
        <v>2</v>
      </c>
      <c r="H9" s="11">
        <v>13</v>
      </c>
      <c r="I9" s="11">
        <v>0</v>
      </c>
      <c r="J9" s="11">
        <v>5</v>
      </c>
      <c r="K9" s="11">
        <v>1</v>
      </c>
      <c r="L9" s="11">
        <v>0</v>
      </c>
      <c r="M9" s="12">
        <v>2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717</v>
      </c>
      <c r="D10" s="9">
        <v>778</v>
      </c>
      <c r="E10" s="9">
        <v>815</v>
      </c>
      <c r="F10" s="9">
        <f t="shared" si="0"/>
        <v>1593</v>
      </c>
      <c r="G10" s="10">
        <v>16</v>
      </c>
      <c r="H10" s="11">
        <v>3</v>
      </c>
      <c r="I10" s="11">
        <v>1</v>
      </c>
      <c r="J10" s="11">
        <v>3</v>
      </c>
      <c r="K10" s="11">
        <v>0</v>
      </c>
      <c r="L10" s="11">
        <v>1</v>
      </c>
      <c r="M10" s="12">
        <v>4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732</v>
      </c>
      <c r="D11" s="9">
        <v>777</v>
      </c>
      <c r="E11" s="9">
        <v>901</v>
      </c>
      <c r="F11" s="9">
        <f t="shared" si="0"/>
        <v>1678</v>
      </c>
      <c r="G11" s="10">
        <v>7</v>
      </c>
      <c r="H11" s="11">
        <v>5</v>
      </c>
      <c r="I11" s="11">
        <v>4</v>
      </c>
      <c r="J11" s="11">
        <v>1</v>
      </c>
      <c r="K11" s="11">
        <v>0</v>
      </c>
      <c r="L11" s="11">
        <v>1</v>
      </c>
      <c r="M11" s="12">
        <v>1</v>
      </c>
      <c r="N11" s="13">
        <v>0</v>
      </c>
    </row>
    <row r="12" spans="1:15" ht="19.5" x14ac:dyDescent="0.3">
      <c r="A12" s="14" t="s">
        <v>22</v>
      </c>
      <c r="B12" s="9">
        <v>8</v>
      </c>
      <c r="C12" s="9">
        <v>270</v>
      </c>
      <c r="D12" s="9">
        <v>307</v>
      </c>
      <c r="E12" s="9">
        <v>320</v>
      </c>
      <c r="F12" s="9">
        <f t="shared" si="0"/>
        <v>627</v>
      </c>
      <c r="G12" s="10">
        <v>0</v>
      </c>
      <c r="H12" s="11">
        <v>4</v>
      </c>
      <c r="I12" s="11">
        <v>2</v>
      </c>
      <c r="J12" s="11">
        <v>1</v>
      </c>
      <c r="K12" s="11">
        <v>0</v>
      </c>
      <c r="L12" s="11">
        <v>0</v>
      </c>
      <c r="M12" s="12">
        <v>0</v>
      </c>
      <c r="N12" s="13">
        <v>1</v>
      </c>
    </row>
    <row r="13" spans="1:15" ht="19.5" x14ac:dyDescent="0.3">
      <c r="A13" s="8" t="s">
        <v>23</v>
      </c>
      <c r="B13" s="9">
        <v>14</v>
      </c>
      <c r="C13" s="9">
        <v>1061</v>
      </c>
      <c r="D13" s="9">
        <v>1062</v>
      </c>
      <c r="E13" s="9">
        <v>1145</v>
      </c>
      <c r="F13" s="9">
        <f t="shared" si="0"/>
        <v>2207</v>
      </c>
      <c r="G13" s="10">
        <v>15</v>
      </c>
      <c r="H13" s="11">
        <v>14</v>
      </c>
      <c r="I13" s="11">
        <v>3</v>
      </c>
      <c r="J13" s="11">
        <v>3</v>
      </c>
      <c r="K13" s="11">
        <v>0</v>
      </c>
      <c r="L13" s="11">
        <v>2</v>
      </c>
      <c r="M13" s="12">
        <v>2</v>
      </c>
      <c r="N13" s="13">
        <v>1</v>
      </c>
    </row>
    <row r="14" spans="1:15" ht="19.5" x14ac:dyDescent="0.3">
      <c r="A14" s="14" t="s">
        <v>24</v>
      </c>
      <c r="B14" s="9">
        <v>19</v>
      </c>
      <c r="C14" s="9">
        <v>2134</v>
      </c>
      <c r="D14" s="9">
        <v>1957</v>
      </c>
      <c r="E14" s="9">
        <v>2206</v>
      </c>
      <c r="F14" s="9">
        <f t="shared" si="0"/>
        <v>4163</v>
      </c>
      <c r="G14" s="10">
        <v>38</v>
      </c>
      <c r="H14" s="11">
        <v>32</v>
      </c>
      <c r="I14" s="11">
        <v>28</v>
      </c>
      <c r="J14" s="11">
        <v>41</v>
      </c>
      <c r="K14" s="11">
        <v>1</v>
      </c>
      <c r="L14" s="11">
        <v>2</v>
      </c>
      <c r="M14" s="12">
        <v>4</v>
      </c>
      <c r="N14" s="13">
        <v>1</v>
      </c>
    </row>
    <row r="15" spans="1:15" ht="19.5" x14ac:dyDescent="0.3">
      <c r="A15" s="8" t="s">
        <v>25</v>
      </c>
      <c r="B15" s="9">
        <v>10</v>
      </c>
      <c r="C15" s="9">
        <v>461</v>
      </c>
      <c r="D15" s="9">
        <v>523</v>
      </c>
      <c r="E15" s="9">
        <v>534</v>
      </c>
      <c r="F15" s="9">
        <f t="shared" si="0"/>
        <v>1057</v>
      </c>
      <c r="G15" s="10">
        <v>1</v>
      </c>
      <c r="H15" s="11">
        <v>8</v>
      </c>
      <c r="I15" s="11">
        <v>1</v>
      </c>
      <c r="J15" s="11">
        <v>1</v>
      </c>
      <c r="K15" s="11">
        <v>0</v>
      </c>
      <c r="L15" s="11">
        <v>1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633</v>
      </c>
      <c r="D16" s="9">
        <v>709</v>
      </c>
      <c r="E16" s="9">
        <v>713</v>
      </c>
      <c r="F16" s="9">
        <f t="shared" si="0"/>
        <v>1422</v>
      </c>
      <c r="G16" s="10">
        <v>4</v>
      </c>
      <c r="H16" s="11">
        <v>11</v>
      </c>
      <c r="I16" s="11">
        <v>2</v>
      </c>
      <c r="J16" s="11">
        <v>9</v>
      </c>
      <c r="K16" s="11">
        <v>2</v>
      </c>
      <c r="L16" s="11">
        <v>0</v>
      </c>
      <c r="M16" s="12">
        <v>0</v>
      </c>
      <c r="N16" s="13">
        <v>0</v>
      </c>
    </row>
    <row r="17" spans="1:16" ht="19.5" x14ac:dyDescent="0.3">
      <c r="A17" s="8" t="s">
        <v>27</v>
      </c>
      <c r="B17" s="9">
        <v>18</v>
      </c>
      <c r="C17" s="9">
        <v>940</v>
      </c>
      <c r="D17" s="9">
        <v>945</v>
      </c>
      <c r="E17" s="9">
        <v>1003</v>
      </c>
      <c r="F17" s="9">
        <f t="shared" si="0"/>
        <v>1948</v>
      </c>
      <c r="G17" s="10">
        <v>5</v>
      </c>
      <c r="H17" s="11">
        <v>9</v>
      </c>
      <c r="I17" s="11">
        <v>5</v>
      </c>
      <c r="J17" s="11">
        <v>2</v>
      </c>
      <c r="K17" s="11">
        <v>0</v>
      </c>
      <c r="L17" s="11">
        <v>2</v>
      </c>
      <c r="M17" s="12">
        <v>0</v>
      </c>
      <c r="N17" s="13">
        <v>1</v>
      </c>
    </row>
    <row r="18" spans="1:16" ht="19.5" x14ac:dyDescent="0.3">
      <c r="A18" s="14" t="s">
        <v>28</v>
      </c>
      <c r="B18" s="9">
        <v>16</v>
      </c>
      <c r="C18" s="9">
        <v>636</v>
      </c>
      <c r="D18" s="9">
        <v>645</v>
      </c>
      <c r="E18" s="9">
        <v>715</v>
      </c>
      <c r="F18" s="9">
        <f t="shared" si="0"/>
        <v>1360</v>
      </c>
      <c r="G18" s="10">
        <v>10</v>
      </c>
      <c r="H18" s="11">
        <v>2</v>
      </c>
      <c r="I18" s="11">
        <v>3</v>
      </c>
      <c r="J18" s="11">
        <v>4</v>
      </c>
      <c r="K18" s="11">
        <v>0</v>
      </c>
      <c r="L18" s="11">
        <v>2</v>
      </c>
      <c r="M18" s="12">
        <v>0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834</v>
      </c>
      <c r="D19" s="9">
        <v>991</v>
      </c>
      <c r="E19" s="9">
        <v>970</v>
      </c>
      <c r="F19" s="9">
        <f t="shared" si="0"/>
        <v>1961</v>
      </c>
      <c r="G19" s="10">
        <v>3</v>
      </c>
      <c r="H19" s="11">
        <v>6</v>
      </c>
      <c r="I19" s="11">
        <v>3</v>
      </c>
      <c r="J19" s="11">
        <v>8</v>
      </c>
      <c r="K19" s="11">
        <v>1</v>
      </c>
      <c r="L19" s="11">
        <v>0</v>
      </c>
      <c r="M19" s="12">
        <v>1</v>
      </c>
      <c r="N19" s="13">
        <v>1</v>
      </c>
    </row>
    <row r="20" spans="1:16" ht="19.5" x14ac:dyDescent="0.3">
      <c r="A20" s="14" t="s">
        <v>30</v>
      </c>
      <c r="B20" s="9">
        <v>19</v>
      </c>
      <c r="C20" s="9">
        <v>557</v>
      </c>
      <c r="D20" s="9">
        <v>618</v>
      </c>
      <c r="E20" s="9">
        <v>647</v>
      </c>
      <c r="F20" s="9">
        <f t="shared" si="0"/>
        <v>1265</v>
      </c>
      <c r="G20" s="10">
        <v>4</v>
      </c>
      <c r="H20" s="11">
        <v>7</v>
      </c>
      <c r="I20" s="11">
        <v>6</v>
      </c>
      <c r="J20" s="11">
        <v>1</v>
      </c>
      <c r="K20" s="11">
        <v>0</v>
      </c>
      <c r="L20" s="11">
        <v>0</v>
      </c>
      <c r="M20" s="12">
        <v>0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1529</v>
      </c>
      <c r="D21" s="9">
        <v>1526</v>
      </c>
      <c r="E21" s="9">
        <v>1782</v>
      </c>
      <c r="F21" s="9">
        <f t="shared" si="0"/>
        <v>3308</v>
      </c>
      <c r="G21" s="10">
        <v>10</v>
      </c>
      <c r="H21" s="11">
        <v>18</v>
      </c>
      <c r="I21" s="11">
        <v>11</v>
      </c>
      <c r="J21" s="11">
        <v>3</v>
      </c>
      <c r="K21" s="11">
        <v>0</v>
      </c>
      <c r="L21" s="11">
        <v>2</v>
      </c>
      <c r="M21" s="12">
        <v>1</v>
      </c>
      <c r="N21" s="13">
        <v>0</v>
      </c>
    </row>
    <row r="22" spans="1:16" ht="19.5" x14ac:dyDescent="0.3">
      <c r="A22" s="14" t="s">
        <v>32</v>
      </c>
      <c r="B22" s="9">
        <v>22</v>
      </c>
      <c r="C22" s="9">
        <v>1058</v>
      </c>
      <c r="D22" s="9">
        <v>1131</v>
      </c>
      <c r="E22" s="9">
        <v>1262</v>
      </c>
      <c r="F22" s="9">
        <f t="shared" si="0"/>
        <v>2393</v>
      </c>
      <c r="G22" s="10">
        <v>5</v>
      </c>
      <c r="H22" s="11">
        <v>14</v>
      </c>
      <c r="I22" s="11">
        <v>1</v>
      </c>
      <c r="J22" s="11">
        <v>0</v>
      </c>
      <c r="K22" s="11">
        <v>0</v>
      </c>
      <c r="L22" s="11">
        <v>2</v>
      </c>
      <c r="M22" s="12">
        <v>2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1574</v>
      </c>
      <c r="D23" s="9">
        <v>1619</v>
      </c>
      <c r="E23" s="9">
        <v>1850</v>
      </c>
      <c r="F23" s="9">
        <f t="shared" si="0"/>
        <v>3469</v>
      </c>
      <c r="G23" s="10">
        <v>26</v>
      </c>
      <c r="H23" s="11">
        <v>11</v>
      </c>
      <c r="I23" s="11">
        <v>3</v>
      </c>
      <c r="J23" s="11">
        <v>3</v>
      </c>
      <c r="K23" s="11">
        <v>0</v>
      </c>
      <c r="L23" s="11">
        <v>0</v>
      </c>
      <c r="M23" s="12">
        <v>2</v>
      </c>
      <c r="N23" s="13">
        <v>0</v>
      </c>
    </row>
    <row r="24" spans="1:16" ht="19.5" x14ac:dyDescent="0.3">
      <c r="A24" s="14" t="s">
        <v>34</v>
      </c>
      <c r="B24" s="9">
        <v>20</v>
      </c>
      <c r="C24" s="9">
        <v>965</v>
      </c>
      <c r="D24" s="9">
        <v>1172</v>
      </c>
      <c r="E24" s="9">
        <v>1149</v>
      </c>
      <c r="F24" s="9">
        <f t="shared" si="0"/>
        <v>2321</v>
      </c>
      <c r="G24" s="10">
        <v>9</v>
      </c>
      <c r="H24" s="11">
        <v>12</v>
      </c>
      <c r="I24" s="11">
        <v>8</v>
      </c>
      <c r="J24" s="11">
        <v>5</v>
      </c>
      <c r="K24" s="11">
        <v>1</v>
      </c>
      <c r="L24" s="11">
        <v>1</v>
      </c>
      <c r="M24" s="12">
        <v>2</v>
      </c>
      <c r="N24" s="13">
        <v>1</v>
      </c>
    </row>
    <row r="25" spans="1:16" ht="19.5" x14ac:dyDescent="0.3">
      <c r="A25" s="8" t="s">
        <v>35</v>
      </c>
      <c r="B25" s="9">
        <v>9</v>
      </c>
      <c r="C25" s="9">
        <v>1375</v>
      </c>
      <c r="D25" s="9">
        <v>1314</v>
      </c>
      <c r="E25" s="9">
        <v>1004</v>
      </c>
      <c r="F25" s="9">
        <f t="shared" si="0"/>
        <v>2318</v>
      </c>
      <c r="G25" s="10">
        <v>35</v>
      </c>
      <c r="H25" s="11">
        <v>25</v>
      </c>
      <c r="I25" s="11">
        <v>25</v>
      </c>
      <c r="J25" s="11">
        <v>6</v>
      </c>
      <c r="K25" s="11">
        <v>1</v>
      </c>
      <c r="L25" s="11">
        <v>1</v>
      </c>
      <c r="M25" s="12">
        <v>1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1708</v>
      </c>
      <c r="D26" s="9">
        <v>1849</v>
      </c>
      <c r="E26" s="9">
        <v>2028</v>
      </c>
      <c r="F26" s="9">
        <f t="shared" si="0"/>
        <v>3877</v>
      </c>
      <c r="G26" s="10">
        <v>34</v>
      </c>
      <c r="H26" s="11">
        <v>21</v>
      </c>
      <c r="I26" s="11">
        <v>13</v>
      </c>
      <c r="J26" s="11">
        <v>16</v>
      </c>
      <c r="K26" s="11">
        <v>2</v>
      </c>
      <c r="L26" s="11">
        <v>3</v>
      </c>
      <c r="M26" s="12">
        <v>2</v>
      </c>
      <c r="N26" s="13">
        <v>1</v>
      </c>
    </row>
    <row r="27" spans="1:16" ht="19.5" x14ac:dyDescent="0.3">
      <c r="A27" s="8" t="s">
        <v>37</v>
      </c>
      <c r="B27" s="9">
        <v>13</v>
      </c>
      <c r="C27" s="9">
        <v>996</v>
      </c>
      <c r="D27" s="9">
        <v>1160</v>
      </c>
      <c r="E27" s="9">
        <v>1417</v>
      </c>
      <c r="F27" s="9">
        <f t="shared" si="0"/>
        <v>2577</v>
      </c>
      <c r="G27" s="10">
        <v>19</v>
      </c>
      <c r="H27" s="11">
        <v>8</v>
      </c>
      <c r="I27" s="11">
        <v>7</v>
      </c>
      <c r="J27" s="11">
        <v>1</v>
      </c>
      <c r="K27" s="11">
        <v>1</v>
      </c>
      <c r="L27" s="11">
        <v>1</v>
      </c>
      <c r="M27" s="12">
        <v>1</v>
      </c>
      <c r="N27" s="13">
        <v>0</v>
      </c>
    </row>
    <row r="28" spans="1:16" ht="19.5" x14ac:dyDescent="0.3">
      <c r="A28" s="14" t="s">
        <v>38</v>
      </c>
      <c r="B28" s="9">
        <v>16</v>
      </c>
      <c r="C28" s="9">
        <v>1156</v>
      </c>
      <c r="D28" s="9">
        <v>1408</v>
      </c>
      <c r="E28" s="9">
        <v>1685</v>
      </c>
      <c r="F28" s="9">
        <f t="shared" si="0"/>
        <v>3093</v>
      </c>
      <c r="G28" s="10">
        <v>29</v>
      </c>
      <c r="H28" s="11">
        <v>18</v>
      </c>
      <c r="I28" s="11">
        <v>11</v>
      </c>
      <c r="J28" s="11">
        <v>21</v>
      </c>
      <c r="K28" s="11">
        <v>3</v>
      </c>
      <c r="L28" s="11">
        <v>1</v>
      </c>
      <c r="M28" s="12">
        <v>1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777</v>
      </c>
      <c r="D29" s="9">
        <v>879</v>
      </c>
      <c r="E29" s="9">
        <v>1046</v>
      </c>
      <c r="F29" s="9">
        <f t="shared" si="0"/>
        <v>1925</v>
      </c>
      <c r="G29" s="10">
        <v>6</v>
      </c>
      <c r="H29" s="11">
        <v>14</v>
      </c>
      <c r="I29" s="11">
        <v>4</v>
      </c>
      <c r="J29" s="11">
        <v>0</v>
      </c>
      <c r="K29" s="11">
        <v>0</v>
      </c>
      <c r="L29" s="11">
        <v>2</v>
      </c>
      <c r="M29" s="12">
        <v>1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312</v>
      </c>
      <c r="D30" s="9">
        <v>397</v>
      </c>
      <c r="E30" s="9">
        <v>377</v>
      </c>
      <c r="F30" s="9">
        <f t="shared" si="0"/>
        <v>774</v>
      </c>
      <c r="G30" s="10">
        <v>3</v>
      </c>
      <c r="H30" s="11">
        <v>3</v>
      </c>
      <c r="I30" s="11">
        <v>0</v>
      </c>
      <c r="J30" s="11">
        <v>0</v>
      </c>
      <c r="K30" s="11">
        <v>2</v>
      </c>
      <c r="L30" s="11">
        <v>1</v>
      </c>
      <c r="M30" s="12">
        <v>0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621</v>
      </c>
      <c r="D31" s="9">
        <v>701</v>
      </c>
      <c r="E31" s="9">
        <v>756</v>
      </c>
      <c r="F31" s="9">
        <f t="shared" si="0"/>
        <v>1457</v>
      </c>
      <c r="G31" s="10">
        <v>3</v>
      </c>
      <c r="H31" s="11">
        <v>5</v>
      </c>
      <c r="I31" s="11">
        <v>6</v>
      </c>
      <c r="J31" s="11">
        <v>3</v>
      </c>
      <c r="K31" s="11">
        <v>1</v>
      </c>
      <c r="L31" s="11">
        <v>1</v>
      </c>
      <c r="M31" s="12">
        <v>2</v>
      </c>
      <c r="N31" s="13">
        <v>1</v>
      </c>
    </row>
    <row r="32" spans="1:16" ht="19.5" x14ac:dyDescent="0.3">
      <c r="A32" s="14" t="s">
        <v>42</v>
      </c>
      <c r="B32" s="9">
        <v>25</v>
      </c>
      <c r="C32" s="9">
        <v>1252</v>
      </c>
      <c r="D32" s="9">
        <v>1485</v>
      </c>
      <c r="E32" s="9">
        <v>1633</v>
      </c>
      <c r="F32" s="9">
        <f t="shared" si="0"/>
        <v>3118</v>
      </c>
      <c r="G32" s="10">
        <v>12</v>
      </c>
      <c r="H32" s="11">
        <v>11</v>
      </c>
      <c r="I32" s="11">
        <v>7</v>
      </c>
      <c r="J32" s="11">
        <v>4</v>
      </c>
      <c r="K32" s="11">
        <v>2</v>
      </c>
      <c r="L32" s="11">
        <v>1</v>
      </c>
      <c r="M32" s="12">
        <v>2</v>
      </c>
      <c r="N32" s="13">
        <v>0</v>
      </c>
    </row>
    <row r="33" spans="1:14" ht="19.5" x14ac:dyDescent="0.3">
      <c r="A33" s="8" t="s">
        <v>43</v>
      </c>
      <c r="B33" s="9">
        <v>16</v>
      </c>
      <c r="C33" s="9">
        <v>760</v>
      </c>
      <c r="D33" s="9">
        <v>840</v>
      </c>
      <c r="E33" s="9">
        <v>889</v>
      </c>
      <c r="F33" s="9">
        <f t="shared" si="0"/>
        <v>1729</v>
      </c>
      <c r="G33" s="10">
        <v>8</v>
      </c>
      <c r="H33" s="11">
        <v>5</v>
      </c>
      <c r="I33" s="11">
        <v>5</v>
      </c>
      <c r="J33" s="11">
        <v>4</v>
      </c>
      <c r="K33" s="11">
        <v>0</v>
      </c>
      <c r="L33" s="11">
        <v>0</v>
      </c>
      <c r="M33" s="12">
        <v>1</v>
      </c>
      <c r="N33" s="13">
        <v>1</v>
      </c>
    </row>
    <row r="34" spans="1:14" ht="19.5" x14ac:dyDescent="0.3">
      <c r="A34" s="14" t="s">
        <v>44</v>
      </c>
      <c r="B34" s="9">
        <v>24</v>
      </c>
      <c r="C34" s="9">
        <v>1349</v>
      </c>
      <c r="D34" s="9">
        <v>1494</v>
      </c>
      <c r="E34" s="9">
        <v>1602</v>
      </c>
      <c r="F34" s="9">
        <f t="shared" si="0"/>
        <v>3096</v>
      </c>
      <c r="G34" s="10">
        <v>14</v>
      </c>
      <c r="H34" s="11">
        <v>26</v>
      </c>
      <c r="I34" s="11">
        <v>8</v>
      </c>
      <c r="J34" s="11">
        <v>5</v>
      </c>
      <c r="K34" s="11">
        <v>1</v>
      </c>
      <c r="L34" s="11">
        <v>3</v>
      </c>
      <c r="M34" s="12">
        <v>6</v>
      </c>
      <c r="N34" s="13">
        <v>0</v>
      </c>
    </row>
    <row r="35" spans="1:14" ht="19.5" x14ac:dyDescent="0.3">
      <c r="A35" s="8" t="s">
        <v>45</v>
      </c>
      <c r="B35" s="9">
        <v>16</v>
      </c>
      <c r="C35" s="9">
        <v>972</v>
      </c>
      <c r="D35" s="9">
        <v>1112</v>
      </c>
      <c r="E35" s="9">
        <v>1287</v>
      </c>
      <c r="F35" s="9">
        <f t="shared" si="0"/>
        <v>2399</v>
      </c>
      <c r="G35" s="10">
        <v>11</v>
      </c>
      <c r="H35" s="11">
        <v>18</v>
      </c>
      <c r="I35" s="11">
        <v>3</v>
      </c>
      <c r="J35" s="11">
        <v>6</v>
      </c>
      <c r="K35" s="11">
        <v>1</v>
      </c>
      <c r="L35" s="11">
        <v>0</v>
      </c>
      <c r="M35" s="12">
        <v>4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1547</v>
      </c>
      <c r="D36" s="9">
        <v>1662</v>
      </c>
      <c r="E36" s="9">
        <v>2034</v>
      </c>
      <c r="F36" s="9">
        <f t="shared" si="0"/>
        <v>3696</v>
      </c>
      <c r="G36" s="10">
        <v>35</v>
      </c>
      <c r="H36" s="11">
        <v>33</v>
      </c>
      <c r="I36" s="11">
        <v>13</v>
      </c>
      <c r="J36" s="11">
        <v>14</v>
      </c>
      <c r="K36" s="11">
        <v>1</v>
      </c>
      <c r="L36" s="11">
        <v>1</v>
      </c>
      <c r="M36" s="12">
        <v>7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1430</v>
      </c>
      <c r="D37" s="9">
        <v>1647</v>
      </c>
      <c r="E37" s="9">
        <v>2021</v>
      </c>
      <c r="F37" s="9">
        <f t="shared" si="0"/>
        <v>3668</v>
      </c>
      <c r="G37" s="10">
        <v>23</v>
      </c>
      <c r="H37" s="11">
        <v>17</v>
      </c>
      <c r="I37" s="11">
        <v>9</v>
      </c>
      <c r="J37" s="11">
        <v>11</v>
      </c>
      <c r="K37" s="11">
        <v>3</v>
      </c>
      <c r="L37" s="11">
        <v>0</v>
      </c>
      <c r="M37" s="12">
        <v>3</v>
      </c>
      <c r="N37" s="13">
        <v>0</v>
      </c>
    </row>
    <row r="38" spans="1:14" ht="19.5" x14ac:dyDescent="0.3">
      <c r="A38" s="14" t="s">
        <v>48</v>
      </c>
      <c r="B38" s="9">
        <v>18</v>
      </c>
      <c r="C38" s="9">
        <v>858</v>
      </c>
      <c r="D38" s="9">
        <v>920</v>
      </c>
      <c r="E38" s="9">
        <v>1057</v>
      </c>
      <c r="F38" s="9">
        <f t="shared" si="0"/>
        <v>1977</v>
      </c>
      <c r="G38" s="10">
        <v>24</v>
      </c>
      <c r="H38" s="11">
        <v>22</v>
      </c>
      <c r="I38" s="11">
        <v>16</v>
      </c>
      <c r="J38" s="11">
        <v>5</v>
      </c>
      <c r="K38" s="11">
        <v>1</v>
      </c>
      <c r="L38" s="11">
        <v>3</v>
      </c>
      <c r="M38" s="12">
        <v>0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1253</v>
      </c>
      <c r="D39" s="9">
        <v>1525</v>
      </c>
      <c r="E39" s="9">
        <v>1827</v>
      </c>
      <c r="F39" s="9">
        <f t="shared" si="0"/>
        <v>3352</v>
      </c>
      <c r="G39" s="10">
        <v>12</v>
      </c>
      <c r="H39" s="11">
        <v>33</v>
      </c>
      <c r="I39" s="11">
        <v>12</v>
      </c>
      <c r="J39" s="11">
        <v>5</v>
      </c>
      <c r="K39" s="11">
        <v>3</v>
      </c>
      <c r="L39" s="11">
        <v>3</v>
      </c>
      <c r="M39" s="12">
        <v>0</v>
      </c>
      <c r="N39" s="13">
        <v>1</v>
      </c>
    </row>
    <row r="40" spans="1:14" ht="19.5" x14ac:dyDescent="0.3">
      <c r="A40" s="14" t="s">
        <v>50</v>
      </c>
      <c r="B40" s="9">
        <v>17</v>
      </c>
      <c r="C40" s="9">
        <v>1050</v>
      </c>
      <c r="D40" s="9">
        <v>1252</v>
      </c>
      <c r="E40" s="9">
        <v>1367</v>
      </c>
      <c r="F40" s="9">
        <f t="shared" si="0"/>
        <v>2619</v>
      </c>
      <c r="G40" s="10">
        <v>14</v>
      </c>
      <c r="H40" s="11">
        <v>37</v>
      </c>
      <c r="I40" s="11">
        <v>19</v>
      </c>
      <c r="J40" s="11">
        <v>5</v>
      </c>
      <c r="K40" s="11">
        <v>2</v>
      </c>
      <c r="L40" s="11">
        <v>1</v>
      </c>
      <c r="M40" s="12">
        <v>2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1113</v>
      </c>
      <c r="D41" s="9">
        <v>1208</v>
      </c>
      <c r="E41" s="9">
        <v>1397</v>
      </c>
      <c r="F41" s="9">
        <f t="shared" si="0"/>
        <v>2605</v>
      </c>
      <c r="G41" s="10">
        <v>16</v>
      </c>
      <c r="H41" s="11">
        <v>11</v>
      </c>
      <c r="I41" s="11">
        <v>5</v>
      </c>
      <c r="J41" s="11">
        <v>2</v>
      </c>
      <c r="K41" s="11">
        <v>0</v>
      </c>
      <c r="L41" s="11">
        <v>2</v>
      </c>
      <c r="M41" s="12">
        <v>1</v>
      </c>
      <c r="N41" s="13">
        <v>0</v>
      </c>
    </row>
    <row r="42" spans="1:14" ht="19.5" x14ac:dyDescent="0.3">
      <c r="A42" s="14" t="s">
        <v>52</v>
      </c>
      <c r="B42" s="9">
        <v>15</v>
      </c>
      <c r="C42" s="9">
        <v>742</v>
      </c>
      <c r="D42" s="9">
        <v>845</v>
      </c>
      <c r="E42" s="9">
        <v>956</v>
      </c>
      <c r="F42" s="9">
        <f t="shared" si="0"/>
        <v>1801</v>
      </c>
      <c r="G42" s="10">
        <v>10</v>
      </c>
      <c r="H42" s="11">
        <v>6</v>
      </c>
      <c r="I42" s="11">
        <v>8</v>
      </c>
      <c r="J42" s="11">
        <v>6</v>
      </c>
      <c r="K42" s="11">
        <v>0</v>
      </c>
      <c r="L42" s="11">
        <v>0</v>
      </c>
      <c r="M42" s="12">
        <v>2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650</v>
      </c>
      <c r="D43" s="9">
        <v>792</v>
      </c>
      <c r="E43" s="9">
        <v>769</v>
      </c>
      <c r="F43" s="9">
        <f t="shared" si="0"/>
        <v>1561</v>
      </c>
      <c r="G43" s="10">
        <v>4</v>
      </c>
      <c r="H43" s="11">
        <v>6</v>
      </c>
      <c r="I43" s="11">
        <v>5</v>
      </c>
      <c r="J43" s="11">
        <v>7</v>
      </c>
      <c r="K43" s="11">
        <v>1</v>
      </c>
      <c r="L43" s="11">
        <v>1</v>
      </c>
      <c r="M43" s="12">
        <v>1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804</v>
      </c>
      <c r="D44" s="9">
        <v>988</v>
      </c>
      <c r="E44" s="9">
        <v>928</v>
      </c>
      <c r="F44" s="9">
        <f t="shared" si="0"/>
        <v>1916</v>
      </c>
      <c r="G44" s="10">
        <v>9</v>
      </c>
      <c r="H44" s="11">
        <v>6</v>
      </c>
      <c r="I44" s="11">
        <v>2</v>
      </c>
      <c r="J44" s="11">
        <v>4</v>
      </c>
      <c r="K44" s="11">
        <v>0</v>
      </c>
      <c r="L44" s="11">
        <v>1</v>
      </c>
      <c r="M44" s="12">
        <v>2</v>
      </c>
      <c r="N44" s="13">
        <v>3</v>
      </c>
    </row>
    <row r="45" spans="1:14" ht="19.5" x14ac:dyDescent="0.3">
      <c r="A45" s="8" t="s">
        <v>55</v>
      </c>
      <c r="B45" s="9">
        <v>16</v>
      </c>
      <c r="C45" s="9">
        <v>1056</v>
      </c>
      <c r="D45" s="9">
        <v>1099</v>
      </c>
      <c r="E45" s="9">
        <v>1225</v>
      </c>
      <c r="F45" s="9">
        <f t="shared" si="0"/>
        <v>2324</v>
      </c>
      <c r="G45" s="10">
        <v>11</v>
      </c>
      <c r="H45" s="11">
        <v>11</v>
      </c>
      <c r="I45" s="11">
        <v>4</v>
      </c>
      <c r="J45" s="11">
        <v>6</v>
      </c>
      <c r="K45" s="11">
        <v>1</v>
      </c>
      <c r="L45" s="11">
        <v>1</v>
      </c>
      <c r="M45" s="12">
        <v>2</v>
      </c>
      <c r="N45" s="13">
        <v>0</v>
      </c>
    </row>
    <row r="46" spans="1:14" ht="19.5" x14ac:dyDescent="0.3">
      <c r="A46" s="14" t="s">
        <v>56</v>
      </c>
      <c r="B46" s="9">
        <v>22</v>
      </c>
      <c r="C46" s="9">
        <v>1814</v>
      </c>
      <c r="D46" s="9">
        <v>2057</v>
      </c>
      <c r="E46" s="9">
        <v>2143</v>
      </c>
      <c r="F46" s="9">
        <f t="shared" si="0"/>
        <v>4200</v>
      </c>
      <c r="G46" s="10">
        <v>13</v>
      </c>
      <c r="H46" s="11">
        <v>19</v>
      </c>
      <c r="I46" s="11">
        <v>8</v>
      </c>
      <c r="J46" s="11">
        <v>3</v>
      </c>
      <c r="K46" s="11">
        <v>2</v>
      </c>
      <c r="L46" s="11">
        <v>1</v>
      </c>
      <c r="M46" s="12">
        <v>3</v>
      </c>
      <c r="N46" s="13">
        <v>2</v>
      </c>
    </row>
    <row r="47" spans="1:14" ht="19.5" x14ac:dyDescent="0.3">
      <c r="A47" s="8" t="s">
        <v>57</v>
      </c>
      <c r="B47" s="9">
        <v>20</v>
      </c>
      <c r="C47" s="9">
        <v>898</v>
      </c>
      <c r="D47" s="9">
        <v>943</v>
      </c>
      <c r="E47" s="9">
        <v>1044</v>
      </c>
      <c r="F47" s="9">
        <f t="shared" si="0"/>
        <v>1987</v>
      </c>
      <c r="G47" s="10">
        <v>5</v>
      </c>
      <c r="H47" s="11">
        <v>6</v>
      </c>
      <c r="I47" s="11">
        <v>2</v>
      </c>
      <c r="J47" s="11">
        <v>3</v>
      </c>
      <c r="K47" s="11">
        <v>0</v>
      </c>
      <c r="L47" s="11">
        <v>2</v>
      </c>
      <c r="M47" s="12">
        <v>1</v>
      </c>
      <c r="N47" s="13">
        <v>1</v>
      </c>
    </row>
    <row r="48" spans="1:14" ht="19.5" x14ac:dyDescent="0.3">
      <c r="A48" s="14" t="s">
        <v>58</v>
      </c>
      <c r="B48" s="9">
        <v>11</v>
      </c>
      <c r="C48" s="9">
        <v>847</v>
      </c>
      <c r="D48" s="9">
        <v>1014</v>
      </c>
      <c r="E48" s="9">
        <v>1100</v>
      </c>
      <c r="F48" s="9">
        <f t="shared" si="0"/>
        <v>2114</v>
      </c>
      <c r="G48" s="10">
        <v>7</v>
      </c>
      <c r="H48" s="11">
        <v>12</v>
      </c>
      <c r="I48" s="11">
        <v>0</v>
      </c>
      <c r="J48" s="11">
        <v>4</v>
      </c>
      <c r="K48" s="11">
        <v>1</v>
      </c>
      <c r="L48" s="11">
        <v>2</v>
      </c>
      <c r="M48" s="12">
        <v>1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1824</v>
      </c>
      <c r="D49" s="9">
        <v>2126</v>
      </c>
      <c r="E49" s="9">
        <v>2342</v>
      </c>
      <c r="F49" s="9">
        <f t="shared" si="0"/>
        <v>4468</v>
      </c>
      <c r="G49" s="10">
        <v>32</v>
      </c>
      <c r="H49" s="11">
        <v>21</v>
      </c>
      <c r="I49" s="11">
        <v>4</v>
      </c>
      <c r="J49" s="11">
        <v>9</v>
      </c>
      <c r="K49" s="11">
        <v>2</v>
      </c>
      <c r="L49" s="11">
        <v>2</v>
      </c>
      <c r="M49" s="12">
        <v>5</v>
      </c>
      <c r="N49" s="13">
        <v>0</v>
      </c>
    </row>
    <row r="50" spans="1:14" ht="19.5" x14ac:dyDescent="0.3">
      <c r="A50" s="14" t="s">
        <v>60</v>
      </c>
      <c r="B50" s="9">
        <v>20</v>
      </c>
      <c r="C50" s="9">
        <v>880</v>
      </c>
      <c r="D50" s="9">
        <v>1050</v>
      </c>
      <c r="E50" s="9">
        <v>1163</v>
      </c>
      <c r="F50" s="9">
        <f t="shared" si="0"/>
        <v>2213</v>
      </c>
      <c r="G50" s="10">
        <v>9</v>
      </c>
      <c r="H50" s="11">
        <v>19</v>
      </c>
      <c r="I50" s="11">
        <v>6</v>
      </c>
      <c r="J50" s="11">
        <v>2</v>
      </c>
      <c r="K50" s="11">
        <v>2</v>
      </c>
      <c r="L50" s="11">
        <v>1</v>
      </c>
      <c r="M50" s="12">
        <v>1</v>
      </c>
      <c r="N50" s="13">
        <v>0</v>
      </c>
    </row>
    <row r="51" spans="1:14" ht="19.5" x14ac:dyDescent="0.3">
      <c r="A51" s="8" t="s">
        <v>61</v>
      </c>
      <c r="B51" s="9">
        <v>14</v>
      </c>
      <c r="C51" s="9">
        <v>747</v>
      </c>
      <c r="D51" s="9">
        <v>824</v>
      </c>
      <c r="E51" s="9">
        <v>874</v>
      </c>
      <c r="F51" s="9">
        <f t="shared" si="0"/>
        <v>1698</v>
      </c>
      <c r="G51" s="10">
        <v>16</v>
      </c>
      <c r="H51" s="11">
        <v>12</v>
      </c>
      <c r="I51" s="11">
        <v>3</v>
      </c>
      <c r="J51" s="11">
        <v>2</v>
      </c>
      <c r="K51" s="11">
        <v>1</v>
      </c>
      <c r="L51" s="11">
        <v>0</v>
      </c>
      <c r="M51" s="12">
        <v>4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658</v>
      </c>
      <c r="D52" s="9">
        <v>785</v>
      </c>
      <c r="E52" s="9">
        <v>847</v>
      </c>
      <c r="F52" s="9">
        <f t="shared" si="0"/>
        <v>1632</v>
      </c>
      <c r="G52" s="10">
        <v>9</v>
      </c>
      <c r="H52" s="11">
        <v>11</v>
      </c>
      <c r="I52" s="11">
        <v>6</v>
      </c>
      <c r="J52" s="11">
        <v>5</v>
      </c>
      <c r="K52" s="11">
        <v>2</v>
      </c>
      <c r="L52" s="11">
        <v>1</v>
      </c>
      <c r="M52" s="12">
        <v>3</v>
      </c>
      <c r="N52" s="13">
        <v>2</v>
      </c>
    </row>
    <row r="53" spans="1:14" ht="19.5" x14ac:dyDescent="0.3">
      <c r="A53" s="8" t="s">
        <v>63</v>
      </c>
      <c r="B53" s="9">
        <v>25</v>
      </c>
      <c r="C53" s="9">
        <v>1149</v>
      </c>
      <c r="D53" s="9">
        <v>1381</v>
      </c>
      <c r="E53" s="9">
        <v>1467</v>
      </c>
      <c r="F53" s="9">
        <f t="shared" si="0"/>
        <v>2848</v>
      </c>
      <c r="G53" s="10">
        <v>8</v>
      </c>
      <c r="H53" s="11">
        <v>21</v>
      </c>
      <c r="I53" s="11">
        <v>7</v>
      </c>
      <c r="J53" s="11">
        <v>6</v>
      </c>
      <c r="K53" s="11">
        <v>0</v>
      </c>
      <c r="L53" s="11">
        <v>2</v>
      </c>
      <c r="M53" s="12">
        <v>1</v>
      </c>
      <c r="N53" s="13">
        <v>1</v>
      </c>
    </row>
    <row r="54" spans="1:14" ht="19.5" x14ac:dyDescent="0.3">
      <c r="A54" s="14" t="s">
        <v>64</v>
      </c>
      <c r="B54" s="9">
        <v>12</v>
      </c>
      <c r="C54" s="9">
        <v>544</v>
      </c>
      <c r="D54" s="9">
        <v>694</v>
      </c>
      <c r="E54" s="9">
        <v>663</v>
      </c>
      <c r="F54" s="9">
        <f t="shared" si="0"/>
        <v>1357</v>
      </c>
      <c r="G54" s="10">
        <v>4</v>
      </c>
      <c r="H54" s="11">
        <v>5</v>
      </c>
      <c r="I54" s="11">
        <v>8</v>
      </c>
      <c r="J54" s="11">
        <v>6</v>
      </c>
      <c r="K54" s="11">
        <v>0</v>
      </c>
      <c r="L54" s="11">
        <v>2</v>
      </c>
      <c r="M54" s="12">
        <v>2</v>
      </c>
      <c r="N54" s="13">
        <v>1</v>
      </c>
    </row>
    <row r="55" spans="1:14" ht="19.5" x14ac:dyDescent="0.3">
      <c r="A55" s="8" t="s">
        <v>65</v>
      </c>
      <c r="B55" s="9">
        <v>14</v>
      </c>
      <c r="C55" s="9">
        <v>483</v>
      </c>
      <c r="D55" s="9">
        <v>575</v>
      </c>
      <c r="E55" s="9">
        <v>609</v>
      </c>
      <c r="F55" s="9">
        <f t="shared" si="0"/>
        <v>1184</v>
      </c>
      <c r="G55" s="10">
        <v>4</v>
      </c>
      <c r="H55" s="11">
        <v>10</v>
      </c>
      <c r="I55" s="11">
        <v>4</v>
      </c>
      <c r="J55" s="11">
        <v>5</v>
      </c>
      <c r="K55" s="11">
        <v>0</v>
      </c>
      <c r="L55" s="11">
        <v>0</v>
      </c>
      <c r="M55" s="12">
        <v>2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862</v>
      </c>
      <c r="D56" s="9">
        <v>1061</v>
      </c>
      <c r="E56" s="9">
        <v>1045</v>
      </c>
      <c r="F56" s="9">
        <f t="shared" si="0"/>
        <v>2106</v>
      </c>
      <c r="G56" s="10">
        <v>4</v>
      </c>
      <c r="H56" s="11">
        <v>9</v>
      </c>
      <c r="I56" s="11">
        <v>1</v>
      </c>
      <c r="J56" s="11">
        <v>4</v>
      </c>
      <c r="K56" s="11">
        <v>1</v>
      </c>
      <c r="L56" s="11">
        <v>1</v>
      </c>
      <c r="M56" s="12">
        <v>0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924</v>
      </c>
      <c r="D57" s="9">
        <v>1155</v>
      </c>
      <c r="E57" s="9">
        <v>1159</v>
      </c>
      <c r="F57" s="9">
        <f t="shared" si="0"/>
        <v>2314</v>
      </c>
      <c r="G57" s="10">
        <v>9</v>
      </c>
      <c r="H57" s="11">
        <v>12</v>
      </c>
      <c r="I57" s="11">
        <v>1</v>
      </c>
      <c r="J57" s="11">
        <v>4</v>
      </c>
      <c r="K57" s="11">
        <v>1</v>
      </c>
      <c r="L57" s="11">
        <v>1</v>
      </c>
      <c r="M57" s="12">
        <v>2</v>
      </c>
      <c r="N57" s="13">
        <v>2</v>
      </c>
    </row>
    <row r="58" spans="1:14" ht="19.5" x14ac:dyDescent="0.3">
      <c r="A58" s="14" t="s">
        <v>68</v>
      </c>
      <c r="B58" s="9">
        <v>27</v>
      </c>
      <c r="C58" s="9">
        <v>1223</v>
      </c>
      <c r="D58" s="9">
        <v>1495</v>
      </c>
      <c r="E58" s="9">
        <v>1503</v>
      </c>
      <c r="F58" s="9">
        <f t="shared" si="0"/>
        <v>2998</v>
      </c>
      <c r="G58" s="10">
        <v>14</v>
      </c>
      <c r="H58" s="11">
        <v>17</v>
      </c>
      <c r="I58" s="11">
        <v>7</v>
      </c>
      <c r="J58" s="11">
        <v>7</v>
      </c>
      <c r="K58" s="11">
        <v>0</v>
      </c>
      <c r="L58" s="11">
        <v>3</v>
      </c>
      <c r="M58" s="12">
        <v>0</v>
      </c>
      <c r="N58" s="13">
        <v>0</v>
      </c>
    </row>
    <row r="59" spans="1:14" ht="19.5" x14ac:dyDescent="0.3">
      <c r="A59" s="8" t="s">
        <v>69</v>
      </c>
      <c r="B59" s="9">
        <v>35</v>
      </c>
      <c r="C59" s="9">
        <v>1184</v>
      </c>
      <c r="D59" s="9">
        <v>1514</v>
      </c>
      <c r="E59" s="9">
        <v>1523</v>
      </c>
      <c r="F59" s="9">
        <f t="shared" si="0"/>
        <v>3037</v>
      </c>
      <c r="G59" s="10">
        <v>9</v>
      </c>
      <c r="H59" s="11">
        <v>10</v>
      </c>
      <c r="I59" s="11">
        <v>8</v>
      </c>
      <c r="J59" s="11">
        <v>6</v>
      </c>
      <c r="K59" s="11">
        <v>1</v>
      </c>
      <c r="L59" s="11">
        <v>2</v>
      </c>
      <c r="M59" s="12">
        <v>1</v>
      </c>
      <c r="N59" s="13">
        <v>0</v>
      </c>
    </row>
    <row r="60" spans="1:14" ht="19.5" x14ac:dyDescent="0.3">
      <c r="A60" s="14" t="s">
        <v>70</v>
      </c>
      <c r="B60" s="9">
        <v>15</v>
      </c>
      <c r="C60" s="9">
        <v>1179</v>
      </c>
      <c r="D60" s="9">
        <v>1418</v>
      </c>
      <c r="E60" s="9">
        <v>1519</v>
      </c>
      <c r="F60" s="9">
        <f t="shared" si="0"/>
        <v>2937</v>
      </c>
      <c r="G60" s="10">
        <v>15</v>
      </c>
      <c r="H60" s="11">
        <v>13</v>
      </c>
      <c r="I60" s="11">
        <v>9</v>
      </c>
      <c r="J60" s="11">
        <v>1</v>
      </c>
      <c r="K60" s="11">
        <v>2</v>
      </c>
      <c r="L60" s="11">
        <v>2</v>
      </c>
      <c r="M60" s="12">
        <v>3</v>
      </c>
      <c r="N60" s="13">
        <v>1</v>
      </c>
    </row>
    <row r="61" spans="1:14" ht="19.5" x14ac:dyDescent="0.3">
      <c r="A61" s="8" t="s">
        <v>71</v>
      </c>
      <c r="B61" s="9">
        <v>16</v>
      </c>
      <c r="C61" s="9">
        <v>851</v>
      </c>
      <c r="D61" s="9">
        <v>984</v>
      </c>
      <c r="E61" s="9">
        <v>1027</v>
      </c>
      <c r="F61" s="9">
        <f t="shared" si="0"/>
        <v>2011</v>
      </c>
      <c r="G61" s="10">
        <v>4</v>
      </c>
      <c r="H61" s="11">
        <v>4</v>
      </c>
      <c r="I61" s="11">
        <v>3</v>
      </c>
      <c r="J61" s="11">
        <v>4</v>
      </c>
      <c r="K61" s="11">
        <v>1</v>
      </c>
      <c r="L61" s="11">
        <v>4</v>
      </c>
      <c r="M61" s="12">
        <v>2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1036</v>
      </c>
      <c r="D62" s="9">
        <v>1170</v>
      </c>
      <c r="E62" s="9">
        <v>1220</v>
      </c>
      <c r="F62" s="9">
        <f t="shared" si="0"/>
        <v>2390</v>
      </c>
      <c r="G62" s="10">
        <v>2</v>
      </c>
      <c r="H62" s="11">
        <v>8</v>
      </c>
      <c r="I62" s="11">
        <v>11</v>
      </c>
      <c r="J62" s="11">
        <v>14</v>
      </c>
      <c r="K62" s="11">
        <v>0</v>
      </c>
      <c r="L62" s="11">
        <v>2</v>
      </c>
      <c r="M62" s="12">
        <v>0</v>
      </c>
      <c r="N62" s="13">
        <v>0</v>
      </c>
    </row>
    <row r="63" spans="1:14" ht="19.5" x14ac:dyDescent="0.3">
      <c r="A63" s="8" t="s">
        <v>73</v>
      </c>
      <c r="B63" s="9">
        <v>15</v>
      </c>
      <c r="C63" s="9">
        <v>1035</v>
      </c>
      <c r="D63" s="9">
        <v>1102</v>
      </c>
      <c r="E63" s="9">
        <v>1207</v>
      </c>
      <c r="F63" s="9">
        <f t="shared" si="0"/>
        <v>2309</v>
      </c>
      <c r="G63" s="10">
        <v>12</v>
      </c>
      <c r="H63" s="11">
        <v>9</v>
      </c>
      <c r="I63" s="11">
        <v>9</v>
      </c>
      <c r="J63" s="11">
        <v>16</v>
      </c>
      <c r="K63" s="11">
        <v>1</v>
      </c>
      <c r="L63" s="11">
        <v>0</v>
      </c>
      <c r="M63" s="12">
        <v>1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1423</v>
      </c>
      <c r="D64" s="9">
        <v>1482</v>
      </c>
      <c r="E64" s="9">
        <v>1625</v>
      </c>
      <c r="F64" s="9">
        <f t="shared" si="0"/>
        <v>3107</v>
      </c>
      <c r="G64" s="10">
        <v>19</v>
      </c>
      <c r="H64" s="11">
        <v>17</v>
      </c>
      <c r="I64" s="11">
        <v>7</v>
      </c>
      <c r="J64" s="11">
        <v>18</v>
      </c>
      <c r="K64" s="11">
        <v>2</v>
      </c>
      <c r="L64" s="11">
        <v>2</v>
      </c>
      <c r="M64" s="12">
        <v>4</v>
      </c>
      <c r="N64" s="13">
        <v>0</v>
      </c>
    </row>
    <row r="65" spans="1:15" ht="19.5" x14ac:dyDescent="0.3">
      <c r="A65" s="8" t="s">
        <v>75</v>
      </c>
      <c r="B65" s="9">
        <v>25</v>
      </c>
      <c r="C65" s="9">
        <v>2510</v>
      </c>
      <c r="D65" s="9">
        <v>2670</v>
      </c>
      <c r="E65" s="9">
        <v>3050</v>
      </c>
      <c r="F65" s="9">
        <f t="shared" si="0"/>
        <v>5720</v>
      </c>
      <c r="G65" s="10">
        <v>39</v>
      </c>
      <c r="H65" s="11">
        <v>27</v>
      </c>
      <c r="I65" s="11">
        <v>15</v>
      </c>
      <c r="J65" s="11">
        <v>35</v>
      </c>
      <c r="K65" s="11">
        <v>3</v>
      </c>
      <c r="L65" s="11">
        <v>3</v>
      </c>
      <c r="M65" s="12">
        <v>3</v>
      </c>
      <c r="N65" s="13">
        <v>1</v>
      </c>
    </row>
    <row r="66" spans="1:15" ht="19.5" x14ac:dyDescent="0.3">
      <c r="A66" s="14" t="s">
        <v>76</v>
      </c>
      <c r="B66" s="9">
        <v>31</v>
      </c>
      <c r="C66" s="9">
        <v>1787</v>
      </c>
      <c r="D66" s="9">
        <v>2008</v>
      </c>
      <c r="E66" s="9">
        <v>2134</v>
      </c>
      <c r="F66" s="9">
        <f t="shared" si="0"/>
        <v>4142</v>
      </c>
      <c r="G66" s="10">
        <v>11</v>
      </c>
      <c r="H66" s="11">
        <v>13</v>
      </c>
      <c r="I66" s="11">
        <v>11</v>
      </c>
      <c r="J66" s="11">
        <v>12</v>
      </c>
      <c r="K66" s="11">
        <v>1</v>
      </c>
      <c r="L66" s="11">
        <v>3</v>
      </c>
      <c r="M66" s="12">
        <v>3</v>
      </c>
      <c r="N66" s="13">
        <v>0</v>
      </c>
    </row>
    <row r="67" spans="1:15" ht="19.5" x14ac:dyDescent="0.3">
      <c r="A67" s="8" t="s">
        <v>77</v>
      </c>
      <c r="B67" s="9">
        <v>26</v>
      </c>
      <c r="C67" s="9">
        <v>1665</v>
      </c>
      <c r="D67" s="9">
        <v>1937</v>
      </c>
      <c r="E67" s="9">
        <v>2041</v>
      </c>
      <c r="F67" s="9">
        <f t="shared" si="0"/>
        <v>3978</v>
      </c>
      <c r="G67" s="10">
        <v>19</v>
      </c>
      <c r="H67" s="11">
        <v>19</v>
      </c>
      <c r="I67" s="11">
        <v>4</v>
      </c>
      <c r="J67" s="11">
        <v>13</v>
      </c>
      <c r="K67" s="11">
        <v>4</v>
      </c>
      <c r="L67" s="11">
        <v>5</v>
      </c>
      <c r="M67" s="12">
        <v>2</v>
      </c>
      <c r="N67" s="13">
        <v>1</v>
      </c>
    </row>
    <row r="68" spans="1:15" ht="19.5" x14ac:dyDescent="0.3">
      <c r="A68" s="14" t="s">
        <v>78</v>
      </c>
      <c r="B68" s="9">
        <v>25</v>
      </c>
      <c r="C68" s="9">
        <v>1899</v>
      </c>
      <c r="D68" s="9">
        <v>2157</v>
      </c>
      <c r="E68" s="9">
        <v>2452</v>
      </c>
      <c r="F68" s="9">
        <f t="shared" si="0"/>
        <v>4609</v>
      </c>
      <c r="G68" s="10">
        <v>14</v>
      </c>
      <c r="H68" s="11">
        <v>14</v>
      </c>
      <c r="I68" s="11">
        <v>2</v>
      </c>
      <c r="J68" s="11">
        <v>2</v>
      </c>
      <c r="K68" s="11">
        <v>5</v>
      </c>
      <c r="L68" s="11">
        <v>3</v>
      </c>
      <c r="M68" s="12">
        <v>2</v>
      </c>
      <c r="N68" s="13">
        <v>0</v>
      </c>
    </row>
    <row r="69" spans="1:15" ht="19.5" x14ac:dyDescent="0.3">
      <c r="A69" s="8" t="s">
        <v>79</v>
      </c>
      <c r="B69" s="9">
        <v>15</v>
      </c>
      <c r="C69" s="9">
        <v>1102</v>
      </c>
      <c r="D69" s="9">
        <v>1460</v>
      </c>
      <c r="E69" s="9">
        <v>1399</v>
      </c>
      <c r="F69" s="9">
        <f>SUM(D69:E69)</f>
        <v>2859</v>
      </c>
      <c r="G69" s="10">
        <v>15</v>
      </c>
      <c r="H69" s="11">
        <v>23</v>
      </c>
      <c r="I69" s="11">
        <v>9</v>
      </c>
      <c r="J69" s="11">
        <v>9</v>
      </c>
      <c r="K69" s="11">
        <v>3</v>
      </c>
      <c r="L69" s="11">
        <v>0</v>
      </c>
      <c r="M69" s="12">
        <v>2</v>
      </c>
      <c r="N69" s="13">
        <v>1</v>
      </c>
    </row>
    <row r="70" spans="1:15" ht="19.5" x14ac:dyDescent="0.3">
      <c r="A70" s="14" t="s">
        <v>80</v>
      </c>
      <c r="B70" s="9">
        <v>15</v>
      </c>
      <c r="C70" s="9">
        <v>1161</v>
      </c>
      <c r="D70" s="9">
        <v>1375</v>
      </c>
      <c r="E70" s="9">
        <v>1499</v>
      </c>
      <c r="F70" s="9">
        <f>SUM(D70:E70)</f>
        <v>2874</v>
      </c>
      <c r="G70" s="10">
        <v>15</v>
      </c>
      <c r="H70" s="11">
        <v>12</v>
      </c>
      <c r="I70" s="11">
        <v>3</v>
      </c>
      <c r="J70" s="11">
        <v>3</v>
      </c>
      <c r="K70" s="11">
        <v>2</v>
      </c>
      <c r="L70" s="11">
        <v>1</v>
      </c>
      <c r="M70" s="12">
        <v>4</v>
      </c>
      <c r="N70" s="13">
        <v>1</v>
      </c>
    </row>
    <row r="71" spans="1:15" ht="19.5" x14ac:dyDescent="0.3">
      <c r="A71" s="8" t="s">
        <v>81</v>
      </c>
      <c r="B71" s="9">
        <v>23</v>
      </c>
      <c r="C71" s="9">
        <v>1649</v>
      </c>
      <c r="D71" s="9">
        <v>2059</v>
      </c>
      <c r="E71" s="9">
        <v>2253</v>
      </c>
      <c r="F71" s="9">
        <f>SUM(D71:E71)</f>
        <v>4312</v>
      </c>
      <c r="G71" s="10">
        <v>9</v>
      </c>
      <c r="H71" s="11">
        <v>14</v>
      </c>
      <c r="I71" s="11">
        <v>10</v>
      </c>
      <c r="J71" s="11">
        <v>8</v>
      </c>
      <c r="K71" s="11">
        <v>4</v>
      </c>
      <c r="L71" s="11">
        <v>1</v>
      </c>
      <c r="M71" s="12">
        <v>4</v>
      </c>
      <c r="N71" s="13">
        <v>1</v>
      </c>
    </row>
    <row r="72" spans="1:15" ht="19.5" x14ac:dyDescent="0.3">
      <c r="A72" s="14" t="s">
        <v>82</v>
      </c>
      <c r="B72" s="9">
        <v>12</v>
      </c>
      <c r="C72" s="9">
        <v>825</v>
      </c>
      <c r="D72" s="9">
        <v>1149</v>
      </c>
      <c r="E72" s="9">
        <v>1108</v>
      </c>
      <c r="F72" s="9">
        <f>SUM(D72:E72)</f>
        <v>2257</v>
      </c>
      <c r="G72" s="10">
        <v>1</v>
      </c>
      <c r="H72" s="11">
        <v>5</v>
      </c>
      <c r="I72" s="11">
        <v>0</v>
      </c>
      <c r="J72" s="11">
        <v>2</v>
      </c>
      <c r="K72" s="11">
        <v>1</v>
      </c>
      <c r="L72" s="11">
        <v>2</v>
      </c>
      <c r="M72" s="12">
        <v>0</v>
      </c>
      <c r="N72" s="13">
        <v>1</v>
      </c>
    </row>
    <row r="73" spans="1:15" ht="19.5" x14ac:dyDescent="0.3">
      <c r="A73" s="8" t="s">
        <v>83</v>
      </c>
      <c r="B73" s="9">
        <v>19</v>
      </c>
      <c r="C73" s="9">
        <v>942</v>
      </c>
      <c r="D73" s="9">
        <v>1069</v>
      </c>
      <c r="E73" s="9">
        <v>1107</v>
      </c>
      <c r="F73" s="9">
        <f>SUM(D73:E73)</f>
        <v>2176</v>
      </c>
      <c r="G73" s="10">
        <v>13</v>
      </c>
      <c r="H73" s="11">
        <v>17</v>
      </c>
      <c r="I73" s="11">
        <v>6</v>
      </c>
      <c r="J73" s="11">
        <v>4</v>
      </c>
      <c r="K73" s="11">
        <v>0</v>
      </c>
      <c r="L73" s="11">
        <v>1</v>
      </c>
      <c r="M73" s="12">
        <v>3</v>
      </c>
      <c r="N73" s="13">
        <v>1</v>
      </c>
    </row>
    <row r="74" spans="1:15" ht="19.5" x14ac:dyDescent="0.3">
      <c r="A74" s="14" t="s">
        <v>84</v>
      </c>
      <c r="B74" s="9">
        <f t="shared" ref="B74:N74" si="1">SUM(B5:B73)</f>
        <v>1240</v>
      </c>
      <c r="C74" s="9">
        <f t="shared" si="1"/>
        <v>72286</v>
      </c>
      <c r="D74" s="9">
        <f t="shared" si="1"/>
        <v>81449</v>
      </c>
      <c r="E74" s="9">
        <f t="shared" si="1"/>
        <v>88199</v>
      </c>
      <c r="F74" s="9">
        <f t="shared" si="1"/>
        <v>169648</v>
      </c>
      <c r="G74" s="9">
        <f t="shared" si="1"/>
        <v>844</v>
      </c>
      <c r="H74" s="123">
        <f t="shared" si="1"/>
        <v>910</v>
      </c>
      <c r="I74" s="9">
        <f t="shared" si="1"/>
        <v>441</v>
      </c>
      <c r="J74" s="9">
        <f t="shared" si="1"/>
        <v>441</v>
      </c>
      <c r="K74" s="9">
        <f t="shared" si="1"/>
        <v>78</v>
      </c>
      <c r="L74" s="9">
        <f t="shared" si="1"/>
        <v>97</v>
      </c>
      <c r="M74" s="15">
        <f t="shared" si="1"/>
        <v>122</v>
      </c>
      <c r="N74" s="16">
        <f t="shared" si="1"/>
        <v>32</v>
      </c>
    </row>
    <row r="75" spans="1:15" s="29" customFormat="1" ht="26.25" customHeight="1" x14ac:dyDescent="0.3">
      <c r="A75" s="136" t="s">
        <v>85</v>
      </c>
      <c r="B75" s="137"/>
      <c r="C75" s="17">
        <f>C74</f>
        <v>72286</v>
      </c>
      <c r="D75" s="17" t="s">
        <v>86</v>
      </c>
      <c r="E75" s="17" t="s">
        <v>87</v>
      </c>
      <c r="F75" s="17"/>
      <c r="G75" s="17">
        <f>F74</f>
        <v>169648</v>
      </c>
      <c r="H75" s="17" t="s">
        <v>88</v>
      </c>
      <c r="I75" s="17"/>
      <c r="J75" s="17"/>
      <c r="K75" s="17" t="s">
        <v>89</v>
      </c>
      <c r="L75" s="17"/>
      <c r="M75" s="18"/>
      <c r="N75" s="19"/>
      <c r="O75" s="103"/>
    </row>
    <row r="76" spans="1:15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2510</v>
      </c>
      <c r="F76" s="24">
        <f>MAX(F5:F73)</f>
        <v>5720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92</v>
      </c>
      <c r="B77" s="137"/>
      <c r="C77" s="133" t="str">
        <f ca="1">INDIRECT(H77,TRUE)</f>
        <v>城西</v>
      </c>
      <c r="D77" s="134" t="s">
        <v>91</v>
      </c>
      <c r="E77" s="32">
        <f>MIN(C5:C73)</f>
        <v>270</v>
      </c>
      <c r="F77" s="33">
        <f>MIN(F5:F73)</f>
        <v>627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93</v>
      </c>
      <c r="B78" s="153"/>
      <c r="C78" s="156">
        <f>SUM(G78:G79)</f>
        <v>675</v>
      </c>
      <c r="D78" s="158" t="s">
        <v>88</v>
      </c>
      <c r="E78" s="25" t="s">
        <v>94</v>
      </c>
      <c r="F78" s="25"/>
      <c r="G78" s="25">
        <v>352</v>
      </c>
      <c r="H78" s="25" t="s">
        <v>88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95</v>
      </c>
      <c r="F79" s="89"/>
      <c r="G79" s="89">
        <v>323</v>
      </c>
      <c r="H79" s="89" t="s">
        <v>88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78</v>
      </c>
      <c r="D80" s="17" t="s">
        <v>88</v>
      </c>
      <c r="E80" s="146" t="s">
        <v>182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97</v>
      </c>
      <c r="B81" s="137"/>
      <c r="C81" s="17">
        <f>L74</f>
        <v>97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122</v>
      </c>
      <c r="D82" s="17" t="s">
        <v>99</v>
      </c>
      <c r="E82" s="17" t="s">
        <v>183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32</v>
      </c>
      <c r="D83" s="17" t="s">
        <v>99</v>
      </c>
      <c r="E83" s="17" t="s">
        <v>184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844</v>
      </c>
      <c r="D84" s="52" t="s">
        <v>88</v>
      </c>
      <c r="E84" s="17" t="s">
        <v>102</v>
      </c>
      <c r="F84" s="17"/>
      <c r="G84" s="17">
        <f>H74</f>
        <v>910</v>
      </c>
      <c r="H84" s="52" t="s">
        <v>88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C74-'10711'!C74</f>
        <v>25</v>
      </c>
      <c r="D85" s="135" t="str">
        <f>IF(E85&gt;0,"男增加","男減少")</f>
        <v>男減少</v>
      </c>
      <c r="E85" s="55">
        <f>D74-'10711'!D74</f>
        <v>-60</v>
      </c>
      <c r="F85" s="56" t="str">
        <f>IF(G85&gt;0,"女增加","女減少")</f>
        <v>女減少</v>
      </c>
      <c r="G85" s="55">
        <f>E74-'10711'!E74</f>
        <v>-25</v>
      </c>
      <c r="H85" s="57"/>
      <c r="I85" s="161" t="str">
        <f>IF(K85&gt;0,"總人口數增加","總人口數減少")</f>
        <v>總人口數減少</v>
      </c>
      <c r="J85" s="161"/>
      <c r="K85" s="55">
        <f>F74-'10711'!F74</f>
        <v>-85</v>
      </c>
      <c r="L85" s="57"/>
      <c r="M85" s="58"/>
      <c r="N85" s="59"/>
    </row>
  </sheetData>
  <mergeCells count="27">
    <mergeCell ref="A81:B81"/>
    <mergeCell ref="A82:B82"/>
    <mergeCell ref="A83:B83"/>
    <mergeCell ref="A85:B85"/>
    <mergeCell ref="I85:J85"/>
    <mergeCell ref="A77:B77"/>
    <mergeCell ref="A78:B79"/>
    <mergeCell ref="C78:C79"/>
    <mergeCell ref="D78:D79"/>
    <mergeCell ref="A80:B80"/>
    <mergeCell ref="E80:N80"/>
    <mergeCell ref="K3:K4"/>
    <mergeCell ref="L3:L4"/>
    <mergeCell ref="M3:M4"/>
    <mergeCell ref="N3:N4"/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25" zoomScaleNormal="125" workbookViewId="0">
      <pane ySplit="4" topLeftCell="A76" activePane="bottomLeft" state="frozen"/>
      <selection pane="bottomLeft" activeCell="C85" sqref="C85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76"/>
      <c r="N1" s="76"/>
    </row>
    <row r="2" spans="1:14" ht="28.5" customHeight="1" thickBot="1" x14ac:dyDescent="0.3">
      <c r="A2" s="77"/>
      <c r="B2" s="78"/>
      <c r="C2" s="76"/>
      <c r="D2" s="78"/>
      <c r="E2" s="78"/>
      <c r="F2" s="78"/>
      <c r="G2" s="78"/>
      <c r="H2" s="78"/>
      <c r="I2" s="78"/>
      <c r="J2" s="5"/>
      <c r="K2" s="139" t="s">
        <v>116</v>
      </c>
      <c r="L2" s="139"/>
      <c r="M2" s="139"/>
      <c r="N2" s="139"/>
    </row>
    <row r="3" spans="1:14" ht="19.5" x14ac:dyDescent="0.3">
      <c r="A3" s="140" t="s">
        <v>117</v>
      </c>
      <c r="B3" s="142" t="s">
        <v>3</v>
      </c>
      <c r="C3" s="142" t="s">
        <v>4</v>
      </c>
      <c r="D3" s="144" t="s">
        <v>5</v>
      </c>
      <c r="E3" s="162"/>
      <c r="F3" s="162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4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</row>
    <row r="5" spans="1:14" ht="19.5" x14ac:dyDescent="0.3">
      <c r="A5" s="8" t="s">
        <v>15</v>
      </c>
      <c r="B5" s="9">
        <v>6</v>
      </c>
      <c r="C5" s="9">
        <v>376</v>
      </c>
      <c r="D5" s="9">
        <v>368</v>
      </c>
      <c r="E5" s="9">
        <v>430</v>
      </c>
      <c r="F5" s="9">
        <f t="shared" ref="F5:F68" si="0">SUM(D5:E5)</f>
        <v>798</v>
      </c>
      <c r="G5" s="10">
        <v>2</v>
      </c>
      <c r="H5" s="11">
        <v>1</v>
      </c>
      <c r="I5" s="11">
        <v>2</v>
      </c>
      <c r="J5" s="11">
        <v>4</v>
      </c>
      <c r="K5" s="11">
        <v>0</v>
      </c>
      <c r="L5" s="11">
        <v>0</v>
      </c>
      <c r="M5" s="12">
        <v>0</v>
      </c>
      <c r="N5" s="13">
        <v>0</v>
      </c>
    </row>
    <row r="6" spans="1:14" ht="19.5" x14ac:dyDescent="0.3">
      <c r="A6" s="14" t="s">
        <v>16</v>
      </c>
      <c r="B6" s="9">
        <v>14</v>
      </c>
      <c r="C6" s="9">
        <v>823</v>
      </c>
      <c r="D6" s="9">
        <v>743</v>
      </c>
      <c r="E6" s="9">
        <v>884</v>
      </c>
      <c r="F6" s="9">
        <f t="shared" si="0"/>
        <v>1627</v>
      </c>
      <c r="G6" s="10">
        <v>9</v>
      </c>
      <c r="H6" s="11">
        <v>10</v>
      </c>
      <c r="I6" s="11">
        <v>5</v>
      </c>
      <c r="J6" s="11">
        <v>8</v>
      </c>
      <c r="K6" s="11">
        <v>1</v>
      </c>
      <c r="L6" s="11">
        <v>3</v>
      </c>
      <c r="M6" s="12">
        <v>1</v>
      </c>
      <c r="N6" s="13">
        <v>0</v>
      </c>
    </row>
    <row r="7" spans="1:14" ht="19.5" x14ac:dyDescent="0.3">
      <c r="A7" s="8" t="s">
        <v>17</v>
      </c>
      <c r="B7" s="9">
        <v>13</v>
      </c>
      <c r="C7" s="9">
        <v>582</v>
      </c>
      <c r="D7" s="9">
        <v>680</v>
      </c>
      <c r="E7" s="9">
        <v>690</v>
      </c>
      <c r="F7" s="9">
        <f t="shared" si="0"/>
        <v>1370</v>
      </c>
      <c r="G7" s="10">
        <v>10</v>
      </c>
      <c r="H7" s="11">
        <v>6</v>
      </c>
      <c r="I7" s="11">
        <v>4</v>
      </c>
      <c r="J7" s="11">
        <v>3</v>
      </c>
      <c r="K7" s="11">
        <v>0</v>
      </c>
      <c r="L7" s="11">
        <v>2</v>
      </c>
      <c r="M7" s="12">
        <v>2</v>
      </c>
      <c r="N7" s="13">
        <v>0</v>
      </c>
    </row>
    <row r="8" spans="1:14" ht="19.5" x14ac:dyDescent="0.3">
      <c r="A8" s="14" t="s">
        <v>18</v>
      </c>
      <c r="B8" s="9">
        <v>10</v>
      </c>
      <c r="C8" s="9">
        <v>790</v>
      </c>
      <c r="D8" s="9">
        <v>847</v>
      </c>
      <c r="E8" s="9">
        <v>968</v>
      </c>
      <c r="F8" s="9">
        <f t="shared" si="0"/>
        <v>1815</v>
      </c>
      <c r="G8" s="10">
        <v>3</v>
      </c>
      <c r="H8" s="11">
        <v>5</v>
      </c>
      <c r="I8" s="11">
        <v>3</v>
      </c>
      <c r="J8" s="11">
        <v>5</v>
      </c>
      <c r="K8" s="11">
        <v>1</v>
      </c>
      <c r="L8" s="11">
        <v>1</v>
      </c>
      <c r="M8" s="12">
        <v>2</v>
      </c>
      <c r="N8" s="13">
        <v>1</v>
      </c>
    </row>
    <row r="9" spans="1:14" ht="19.5" x14ac:dyDescent="0.3">
      <c r="A9" s="8" t="s">
        <v>19</v>
      </c>
      <c r="B9" s="9">
        <v>7</v>
      </c>
      <c r="C9" s="9">
        <v>727</v>
      </c>
      <c r="D9" s="9">
        <v>760</v>
      </c>
      <c r="E9" s="9">
        <v>845</v>
      </c>
      <c r="F9" s="9">
        <f t="shared" si="0"/>
        <v>1605</v>
      </c>
      <c r="G9" s="10">
        <v>9</v>
      </c>
      <c r="H9" s="11">
        <v>9</v>
      </c>
      <c r="I9" s="11">
        <v>7</v>
      </c>
      <c r="J9" s="11">
        <v>3</v>
      </c>
      <c r="K9" s="11">
        <v>0</v>
      </c>
      <c r="L9" s="11">
        <v>1</v>
      </c>
      <c r="M9" s="12">
        <v>0</v>
      </c>
      <c r="N9" s="13">
        <v>1</v>
      </c>
    </row>
    <row r="10" spans="1:14" ht="19.5" x14ac:dyDescent="0.3">
      <c r="A10" s="14" t="s">
        <v>20</v>
      </c>
      <c r="B10" s="9">
        <v>11</v>
      </c>
      <c r="C10" s="9">
        <v>721</v>
      </c>
      <c r="D10" s="9">
        <v>791</v>
      </c>
      <c r="E10" s="9">
        <v>823</v>
      </c>
      <c r="F10" s="9">
        <f t="shared" si="0"/>
        <v>1614</v>
      </c>
      <c r="G10" s="10">
        <v>6</v>
      </c>
      <c r="H10" s="11">
        <v>9</v>
      </c>
      <c r="I10" s="11">
        <v>2</v>
      </c>
      <c r="J10" s="11">
        <v>3</v>
      </c>
      <c r="K10" s="11">
        <v>0</v>
      </c>
      <c r="L10" s="11">
        <v>1</v>
      </c>
      <c r="M10" s="12">
        <v>0</v>
      </c>
      <c r="N10" s="13">
        <v>1</v>
      </c>
    </row>
    <row r="11" spans="1:14" ht="19.5" x14ac:dyDescent="0.3">
      <c r="A11" s="8" t="s">
        <v>21</v>
      </c>
      <c r="B11" s="9">
        <v>13</v>
      </c>
      <c r="C11" s="9">
        <v>725</v>
      </c>
      <c r="D11" s="9">
        <v>774</v>
      </c>
      <c r="E11" s="9">
        <v>899</v>
      </c>
      <c r="F11" s="9">
        <f t="shared" si="0"/>
        <v>1673</v>
      </c>
      <c r="G11" s="10">
        <v>6</v>
      </c>
      <c r="H11" s="11">
        <v>5</v>
      </c>
      <c r="I11" s="11">
        <v>3</v>
      </c>
      <c r="J11" s="11">
        <v>4</v>
      </c>
      <c r="K11" s="11">
        <v>0</v>
      </c>
      <c r="L11" s="11">
        <v>0</v>
      </c>
      <c r="M11" s="12">
        <v>0</v>
      </c>
      <c r="N11" s="13">
        <v>1</v>
      </c>
    </row>
    <row r="12" spans="1:14" ht="19.5" x14ac:dyDescent="0.3">
      <c r="A12" s="14" t="s">
        <v>22</v>
      </c>
      <c r="B12" s="9">
        <v>8</v>
      </c>
      <c r="C12" s="9">
        <v>267</v>
      </c>
      <c r="D12" s="9">
        <v>307</v>
      </c>
      <c r="E12" s="9">
        <v>323</v>
      </c>
      <c r="F12" s="9">
        <f t="shared" si="0"/>
        <v>630</v>
      </c>
      <c r="G12" s="10">
        <v>1</v>
      </c>
      <c r="H12" s="11">
        <v>6</v>
      </c>
      <c r="I12" s="11">
        <v>2</v>
      </c>
      <c r="J12" s="11">
        <v>0</v>
      </c>
      <c r="K12" s="11">
        <v>0</v>
      </c>
      <c r="L12" s="11">
        <v>0</v>
      </c>
      <c r="M12" s="12">
        <v>0</v>
      </c>
      <c r="N12" s="13">
        <v>0</v>
      </c>
    </row>
    <row r="13" spans="1:14" ht="19.5" x14ac:dyDescent="0.3">
      <c r="A13" s="8" t="s">
        <v>23</v>
      </c>
      <c r="B13" s="9">
        <v>14</v>
      </c>
      <c r="C13" s="9">
        <v>1054</v>
      </c>
      <c r="D13" s="9">
        <v>1076</v>
      </c>
      <c r="E13" s="9">
        <v>1152</v>
      </c>
      <c r="F13" s="9">
        <f t="shared" si="0"/>
        <v>2228</v>
      </c>
      <c r="G13" s="9">
        <v>11</v>
      </c>
      <c r="H13" s="11">
        <v>3</v>
      </c>
      <c r="I13" s="11">
        <v>1</v>
      </c>
      <c r="J13" s="11">
        <v>1</v>
      </c>
      <c r="K13" s="11">
        <v>1</v>
      </c>
      <c r="L13" s="11">
        <v>1</v>
      </c>
      <c r="M13" s="12">
        <v>3</v>
      </c>
      <c r="N13" s="13">
        <v>0</v>
      </c>
    </row>
    <row r="14" spans="1:14" ht="19.5" x14ac:dyDescent="0.3">
      <c r="A14" s="14" t="s">
        <v>24</v>
      </c>
      <c r="B14" s="9">
        <v>19</v>
      </c>
      <c r="C14" s="9">
        <v>2138</v>
      </c>
      <c r="D14" s="9">
        <v>1979</v>
      </c>
      <c r="E14" s="9">
        <v>2221</v>
      </c>
      <c r="F14" s="9">
        <f t="shared" si="0"/>
        <v>4200</v>
      </c>
      <c r="G14" s="9">
        <v>41</v>
      </c>
      <c r="H14" s="11">
        <v>28</v>
      </c>
      <c r="I14" s="11">
        <v>10</v>
      </c>
      <c r="J14" s="11">
        <v>10</v>
      </c>
      <c r="K14" s="11">
        <v>2</v>
      </c>
      <c r="L14" s="11">
        <v>2</v>
      </c>
      <c r="M14" s="12">
        <v>2</v>
      </c>
      <c r="N14" s="13">
        <v>3</v>
      </c>
    </row>
    <row r="15" spans="1:14" ht="19.5" x14ac:dyDescent="0.3">
      <c r="A15" s="8" t="s">
        <v>25</v>
      </c>
      <c r="B15" s="9">
        <v>10</v>
      </c>
      <c r="C15" s="9">
        <v>460</v>
      </c>
      <c r="D15" s="9">
        <v>542</v>
      </c>
      <c r="E15" s="9">
        <v>543</v>
      </c>
      <c r="F15" s="9">
        <f t="shared" si="0"/>
        <v>1085</v>
      </c>
      <c r="G15" s="9">
        <v>8</v>
      </c>
      <c r="H15" s="11">
        <v>7</v>
      </c>
      <c r="I15" s="11">
        <v>3</v>
      </c>
      <c r="J15" s="11">
        <v>0</v>
      </c>
      <c r="K15" s="11">
        <v>0</v>
      </c>
      <c r="L15" s="11">
        <v>1</v>
      </c>
      <c r="M15" s="12">
        <v>1</v>
      </c>
      <c r="N15" s="13">
        <v>0</v>
      </c>
    </row>
    <row r="16" spans="1:14" ht="19.5" x14ac:dyDescent="0.3">
      <c r="A16" s="14" t="s">
        <v>26</v>
      </c>
      <c r="B16" s="9">
        <v>15</v>
      </c>
      <c r="C16" s="9">
        <v>641</v>
      </c>
      <c r="D16" s="9">
        <v>720</v>
      </c>
      <c r="E16" s="9">
        <v>726</v>
      </c>
      <c r="F16" s="9">
        <f t="shared" si="0"/>
        <v>1446</v>
      </c>
      <c r="G16" s="9">
        <v>6</v>
      </c>
      <c r="H16" s="11">
        <v>6</v>
      </c>
      <c r="I16" s="11">
        <v>6</v>
      </c>
      <c r="J16" s="11">
        <v>2</v>
      </c>
      <c r="K16" s="11">
        <v>1</v>
      </c>
      <c r="L16" s="11">
        <v>0</v>
      </c>
      <c r="M16" s="12">
        <v>2</v>
      </c>
      <c r="N16" s="13">
        <v>1</v>
      </c>
    </row>
    <row r="17" spans="1:14" ht="19.5" x14ac:dyDescent="0.3">
      <c r="A17" s="8" t="s">
        <v>27</v>
      </c>
      <c r="B17" s="9">
        <v>18</v>
      </c>
      <c r="C17" s="9">
        <v>935</v>
      </c>
      <c r="D17" s="9">
        <v>949</v>
      </c>
      <c r="E17" s="9">
        <v>1011</v>
      </c>
      <c r="F17" s="9">
        <f t="shared" si="0"/>
        <v>1960</v>
      </c>
      <c r="G17" s="9">
        <v>6</v>
      </c>
      <c r="H17" s="11">
        <v>10</v>
      </c>
      <c r="I17" s="11">
        <v>4</v>
      </c>
      <c r="J17" s="11">
        <v>1</v>
      </c>
      <c r="K17" s="11">
        <v>6</v>
      </c>
      <c r="L17" s="11">
        <v>2</v>
      </c>
      <c r="M17" s="12">
        <v>1</v>
      </c>
      <c r="N17" s="13">
        <v>1</v>
      </c>
    </row>
    <row r="18" spans="1:14" ht="19.5" x14ac:dyDescent="0.3">
      <c r="A18" s="14" t="s">
        <v>28</v>
      </c>
      <c r="B18" s="9">
        <v>16</v>
      </c>
      <c r="C18" s="9">
        <v>632</v>
      </c>
      <c r="D18" s="9">
        <v>651</v>
      </c>
      <c r="E18" s="9">
        <v>729</v>
      </c>
      <c r="F18" s="9">
        <f t="shared" si="0"/>
        <v>1380</v>
      </c>
      <c r="G18" s="9">
        <v>11</v>
      </c>
      <c r="H18" s="11">
        <v>4</v>
      </c>
      <c r="I18" s="11">
        <v>4</v>
      </c>
      <c r="J18" s="11">
        <v>2</v>
      </c>
      <c r="K18" s="11">
        <v>0</v>
      </c>
      <c r="L18" s="11">
        <v>4</v>
      </c>
      <c r="M18" s="12">
        <v>0</v>
      </c>
      <c r="N18" s="13">
        <v>1</v>
      </c>
    </row>
    <row r="19" spans="1:14" ht="19.5" x14ac:dyDescent="0.3">
      <c r="A19" s="8" t="s">
        <v>29</v>
      </c>
      <c r="B19" s="9">
        <v>23</v>
      </c>
      <c r="C19" s="9">
        <v>841</v>
      </c>
      <c r="D19" s="9">
        <v>1009</v>
      </c>
      <c r="E19" s="9">
        <v>968</v>
      </c>
      <c r="F19" s="9">
        <f t="shared" si="0"/>
        <v>1977</v>
      </c>
      <c r="G19" s="9">
        <v>15</v>
      </c>
      <c r="H19" s="11">
        <v>14</v>
      </c>
      <c r="I19" s="11">
        <v>7</v>
      </c>
      <c r="J19" s="11">
        <v>7</v>
      </c>
      <c r="K19" s="11">
        <v>2</v>
      </c>
      <c r="L19" s="11">
        <v>4</v>
      </c>
      <c r="M19" s="12">
        <v>2</v>
      </c>
      <c r="N19" s="13">
        <v>1</v>
      </c>
    </row>
    <row r="20" spans="1:14" ht="19.5" x14ac:dyDescent="0.3">
      <c r="A20" s="14" t="s">
        <v>30</v>
      </c>
      <c r="B20" s="9">
        <v>19</v>
      </c>
      <c r="C20" s="9">
        <v>566</v>
      </c>
      <c r="D20" s="9">
        <v>640</v>
      </c>
      <c r="E20" s="9">
        <v>661</v>
      </c>
      <c r="F20" s="9">
        <f t="shared" si="0"/>
        <v>1301</v>
      </c>
      <c r="G20" s="9">
        <v>7</v>
      </c>
      <c r="H20" s="11">
        <v>15</v>
      </c>
      <c r="I20" s="11">
        <v>4</v>
      </c>
      <c r="J20" s="11">
        <v>4</v>
      </c>
      <c r="K20" s="11">
        <v>1</v>
      </c>
      <c r="L20" s="11">
        <v>0</v>
      </c>
      <c r="M20" s="12">
        <v>1</v>
      </c>
      <c r="N20" s="13">
        <v>0</v>
      </c>
    </row>
    <row r="21" spans="1:14" ht="19.5" x14ac:dyDescent="0.3">
      <c r="A21" s="8" t="s">
        <v>31</v>
      </c>
      <c r="B21" s="9">
        <v>25</v>
      </c>
      <c r="C21" s="9">
        <v>1543</v>
      </c>
      <c r="D21" s="9">
        <v>1547</v>
      </c>
      <c r="E21" s="9">
        <v>1812</v>
      </c>
      <c r="F21" s="9">
        <f t="shared" si="0"/>
        <v>3359</v>
      </c>
      <c r="G21" s="9">
        <v>16</v>
      </c>
      <c r="H21" s="11">
        <v>9</v>
      </c>
      <c r="I21" s="11">
        <v>1</v>
      </c>
      <c r="J21" s="11">
        <v>5</v>
      </c>
      <c r="K21" s="11">
        <v>0</v>
      </c>
      <c r="L21" s="11">
        <v>1</v>
      </c>
      <c r="M21" s="12">
        <v>3</v>
      </c>
      <c r="N21" s="13">
        <v>0</v>
      </c>
    </row>
    <row r="22" spans="1:14" ht="19.5" x14ac:dyDescent="0.3">
      <c r="A22" s="14" t="s">
        <v>32</v>
      </c>
      <c r="B22" s="9">
        <v>22</v>
      </c>
      <c r="C22" s="9">
        <v>1049</v>
      </c>
      <c r="D22" s="9">
        <v>1142</v>
      </c>
      <c r="E22" s="9">
        <v>1259</v>
      </c>
      <c r="F22" s="9">
        <f t="shared" si="0"/>
        <v>2401</v>
      </c>
      <c r="G22" s="10">
        <v>6</v>
      </c>
      <c r="H22" s="11">
        <v>11</v>
      </c>
      <c r="I22" s="11">
        <v>3</v>
      </c>
      <c r="J22" s="11">
        <v>3</v>
      </c>
      <c r="K22" s="11">
        <v>3</v>
      </c>
      <c r="L22" s="11">
        <v>2</v>
      </c>
      <c r="M22" s="12">
        <v>0</v>
      </c>
      <c r="N22" s="13">
        <v>3</v>
      </c>
    </row>
    <row r="23" spans="1:14" ht="19.5" x14ac:dyDescent="0.3">
      <c r="A23" s="8" t="s">
        <v>33</v>
      </c>
      <c r="B23" s="9">
        <v>29</v>
      </c>
      <c r="C23" s="9">
        <v>1556</v>
      </c>
      <c r="D23" s="9">
        <v>1640</v>
      </c>
      <c r="E23" s="9">
        <v>1821</v>
      </c>
      <c r="F23" s="9">
        <f t="shared" si="0"/>
        <v>3461</v>
      </c>
      <c r="G23" s="10">
        <v>26</v>
      </c>
      <c r="H23" s="11">
        <v>14</v>
      </c>
      <c r="I23" s="11">
        <v>19</v>
      </c>
      <c r="J23" s="11">
        <v>7</v>
      </c>
      <c r="K23" s="11">
        <v>4</v>
      </c>
      <c r="L23" s="11">
        <v>4</v>
      </c>
      <c r="M23" s="12">
        <v>3</v>
      </c>
      <c r="N23" s="13">
        <v>1</v>
      </c>
    </row>
    <row r="24" spans="1:14" ht="19.5" x14ac:dyDescent="0.3">
      <c r="A24" s="14" t="s">
        <v>34</v>
      </c>
      <c r="B24" s="9">
        <v>20</v>
      </c>
      <c r="C24" s="9">
        <v>964</v>
      </c>
      <c r="D24" s="9">
        <v>1181</v>
      </c>
      <c r="E24" s="9">
        <v>1158</v>
      </c>
      <c r="F24" s="9">
        <f t="shared" si="0"/>
        <v>2339</v>
      </c>
      <c r="G24" s="10">
        <v>9</v>
      </c>
      <c r="H24" s="11">
        <v>13</v>
      </c>
      <c r="I24" s="11">
        <v>6</v>
      </c>
      <c r="J24" s="11">
        <v>3</v>
      </c>
      <c r="K24" s="11">
        <v>1</v>
      </c>
      <c r="L24" s="11">
        <v>2</v>
      </c>
      <c r="M24" s="12">
        <v>0</v>
      </c>
      <c r="N24" s="13">
        <v>2</v>
      </c>
    </row>
    <row r="25" spans="1:14" ht="19.5" x14ac:dyDescent="0.3">
      <c r="A25" s="8" t="s">
        <v>35</v>
      </c>
      <c r="B25" s="9">
        <v>9</v>
      </c>
      <c r="C25" s="9">
        <v>1342</v>
      </c>
      <c r="D25" s="9">
        <v>1309</v>
      </c>
      <c r="E25" s="9">
        <v>986</v>
      </c>
      <c r="F25" s="9">
        <f t="shared" si="0"/>
        <v>2295</v>
      </c>
      <c r="G25" s="10">
        <v>9</v>
      </c>
      <c r="H25" s="11">
        <v>24</v>
      </c>
      <c r="I25" s="11">
        <v>20</v>
      </c>
      <c r="J25" s="11">
        <v>7</v>
      </c>
      <c r="K25" s="11">
        <v>0</v>
      </c>
      <c r="L25" s="11">
        <v>3</v>
      </c>
      <c r="M25" s="12">
        <v>1</v>
      </c>
      <c r="N25" s="13">
        <v>1</v>
      </c>
    </row>
    <row r="26" spans="1:14" ht="19.5" x14ac:dyDescent="0.3">
      <c r="A26" s="14" t="s">
        <v>36</v>
      </c>
      <c r="B26" s="9">
        <v>21</v>
      </c>
      <c r="C26" s="9">
        <v>1626</v>
      </c>
      <c r="D26" s="9">
        <v>1789</v>
      </c>
      <c r="E26" s="9">
        <v>1939</v>
      </c>
      <c r="F26" s="9">
        <f t="shared" si="0"/>
        <v>3728</v>
      </c>
      <c r="G26" s="10">
        <v>27</v>
      </c>
      <c r="H26" s="11">
        <v>22</v>
      </c>
      <c r="I26" s="11">
        <v>12</v>
      </c>
      <c r="J26" s="11">
        <v>16</v>
      </c>
      <c r="K26" s="11">
        <v>1</v>
      </c>
      <c r="L26" s="11">
        <v>4</v>
      </c>
      <c r="M26" s="12">
        <v>1</v>
      </c>
      <c r="N26" s="13">
        <v>0</v>
      </c>
    </row>
    <row r="27" spans="1:14" ht="19.5" x14ac:dyDescent="0.3">
      <c r="A27" s="8" t="s">
        <v>37</v>
      </c>
      <c r="B27" s="9">
        <v>13</v>
      </c>
      <c r="C27" s="9">
        <v>929</v>
      </c>
      <c r="D27" s="9">
        <v>1121</v>
      </c>
      <c r="E27" s="9">
        <v>1336</v>
      </c>
      <c r="F27" s="9">
        <f t="shared" si="0"/>
        <v>2457</v>
      </c>
      <c r="G27" s="10">
        <v>28</v>
      </c>
      <c r="H27" s="11">
        <v>21</v>
      </c>
      <c r="I27" s="11">
        <v>9</v>
      </c>
      <c r="J27" s="11">
        <v>5</v>
      </c>
      <c r="K27" s="11">
        <v>2</v>
      </c>
      <c r="L27" s="11">
        <v>1</v>
      </c>
      <c r="M27" s="12">
        <v>2</v>
      </c>
      <c r="N27" s="13">
        <v>0</v>
      </c>
    </row>
    <row r="28" spans="1:14" ht="19.5" x14ac:dyDescent="0.3">
      <c r="A28" s="14" t="s">
        <v>38</v>
      </c>
      <c r="B28" s="9">
        <v>16</v>
      </c>
      <c r="C28" s="9">
        <v>1141</v>
      </c>
      <c r="D28" s="9">
        <v>1395</v>
      </c>
      <c r="E28" s="9">
        <v>1683</v>
      </c>
      <c r="F28" s="9">
        <f t="shared" si="0"/>
        <v>3078</v>
      </c>
      <c r="G28" s="10">
        <v>14</v>
      </c>
      <c r="H28" s="11">
        <v>22</v>
      </c>
      <c r="I28" s="11">
        <v>17</v>
      </c>
      <c r="J28" s="11">
        <v>8</v>
      </c>
      <c r="K28" s="11">
        <v>2</v>
      </c>
      <c r="L28" s="11">
        <v>3</v>
      </c>
      <c r="M28" s="12">
        <v>0</v>
      </c>
      <c r="N28" s="13">
        <v>0</v>
      </c>
    </row>
    <row r="29" spans="1:14" ht="19.5" x14ac:dyDescent="0.3">
      <c r="A29" s="8" t="s">
        <v>39</v>
      </c>
      <c r="B29" s="9">
        <v>13</v>
      </c>
      <c r="C29" s="9">
        <v>797</v>
      </c>
      <c r="D29" s="9">
        <v>888</v>
      </c>
      <c r="E29" s="9">
        <v>1092</v>
      </c>
      <c r="F29" s="9">
        <f t="shared" si="0"/>
        <v>1980</v>
      </c>
      <c r="G29" s="10">
        <v>12</v>
      </c>
      <c r="H29" s="11">
        <v>8</v>
      </c>
      <c r="I29" s="11">
        <v>5</v>
      </c>
      <c r="J29" s="11">
        <v>0</v>
      </c>
      <c r="K29" s="11">
        <v>3</v>
      </c>
      <c r="L29" s="11">
        <v>3</v>
      </c>
      <c r="M29" s="12">
        <v>0</v>
      </c>
      <c r="N29" s="13">
        <v>0</v>
      </c>
    </row>
    <row r="30" spans="1:14" ht="19.5" x14ac:dyDescent="0.3">
      <c r="A30" s="14" t="s">
        <v>40</v>
      </c>
      <c r="B30" s="9">
        <v>10</v>
      </c>
      <c r="C30" s="9">
        <v>318</v>
      </c>
      <c r="D30" s="9">
        <v>397</v>
      </c>
      <c r="E30" s="9">
        <v>385</v>
      </c>
      <c r="F30" s="9">
        <f t="shared" si="0"/>
        <v>782</v>
      </c>
      <c r="G30" s="10">
        <v>2</v>
      </c>
      <c r="H30" s="11">
        <v>3</v>
      </c>
      <c r="I30" s="11">
        <v>0</v>
      </c>
      <c r="J30" s="11">
        <v>0</v>
      </c>
      <c r="K30" s="11">
        <v>0</v>
      </c>
      <c r="L30" s="11">
        <v>3</v>
      </c>
      <c r="M30" s="12">
        <v>0</v>
      </c>
      <c r="N30" s="13">
        <v>0</v>
      </c>
    </row>
    <row r="31" spans="1:14" ht="19.5" x14ac:dyDescent="0.3">
      <c r="A31" s="8" t="s">
        <v>41</v>
      </c>
      <c r="B31" s="9">
        <v>18</v>
      </c>
      <c r="C31" s="9">
        <v>631</v>
      </c>
      <c r="D31" s="9">
        <v>719</v>
      </c>
      <c r="E31" s="9">
        <v>771</v>
      </c>
      <c r="F31" s="9">
        <f t="shared" si="0"/>
        <v>1490</v>
      </c>
      <c r="G31" s="10">
        <v>8</v>
      </c>
      <c r="H31" s="11">
        <v>3</v>
      </c>
      <c r="I31" s="11">
        <v>1</v>
      </c>
      <c r="J31" s="11">
        <v>1</v>
      </c>
      <c r="K31" s="11">
        <v>0</v>
      </c>
      <c r="L31" s="11">
        <v>0</v>
      </c>
      <c r="M31" s="12">
        <v>1</v>
      </c>
      <c r="N31" s="13">
        <v>0</v>
      </c>
    </row>
    <row r="32" spans="1:14" ht="19.5" x14ac:dyDescent="0.3">
      <c r="A32" s="14" t="s">
        <v>42</v>
      </c>
      <c r="B32" s="9">
        <v>25</v>
      </c>
      <c r="C32" s="9">
        <v>1250</v>
      </c>
      <c r="D32" s="9">
        <v>1506</v>
      </c>
      <c r="E32" s="9">
        <v>1653</v>
      </c>
      <c r="F32" s="9">
        <f t="shared" si="0"/>
        <v>3159</v>
      </c>
      <c r="G32" s="10">
        <v>20</v>
      </c>
      <c r="H32" s="11">
        <v>9</v>
      </c>
      <c r="I32" s="11">
        <v>6</v>
      </c>
      <c r="J32" s="11">
        <v>7</v>
      </c>
      <c r="K32" s="11">
        <v>2</v>
      </c>
      <c r="L32" s="11">
        <v>2</v>
      </c>
      <c r="M32" s="12">
        <v>3</v>
      </c>
      <c r="N32" s="13">
        <v>1</v>
      </c>
    </row>
    <row r="33" spans="1:14" ht="19.5" x14ac:dyDescent="0.3">
      <c r="A33" s="8" t="s">
        <v>43</v>
      </c>
      <c r="B33" s="9">
        <v>16</v>
      </c>
      <c r="C33" s="9">
        <v>759</v>
      </c>
      <c r="D33" s="9">
        <v>854</v>
      </c>
      <c r="E33" s="9">
        <v>902</v>
      </c>
      <c r="F33" s="9">
        <f t="shared" si="0"/>
        <v>1756</v>
      </c>
      <c r="G33" s="10">
        <v>5</v>
      </c>
      <c r="H33" s="11">
        <v>11</v>
      </c>
      <c r="I33" s="11">
        <v>5</v>
      </c>
      <c r="J33" s="11">
        <v>7</v>
      </c>
      <c r="K33" s="11">
        <v>0</v>
      </c>
      <c r="L33" s="11">
        <v>1</v>
      </c>
      <c r="M33" s="12">
        <v>0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1357</v>
      </c>
      <c r="D34" s="9">
        <v>1519</v>
      </c>
      <c r="E34" s="9">
        <v>1623</v>
      </c>
      <c r="F34" s="9">
        <f t="shared" si="0"/>
        <v>3142</v>
      </c>
      <c r="G34" s="10">
        <v>10</v>
      </c>
      <c r="H34" s="11">
        <v>5</v>
      </c>
      <c r="I34" s="11">
        <v>9</v>
      </c>
      <c r="J34" s="11">
        <v>2</v>
      </c>
      <c r="K34" s="11">
        <v>1</v>
      </c>
      <c r="L34" s="11">
        <v>5</v>
      </c>
      <c r="M34" s="12">
        <v>2</v>
      </c>
      <c r="N34" s="13">
        <v>1</v>
      </c>
    </row>
    <row r="35" spans="1:14" ht="19.5" x14ac:dyDescent="0.3">
      <c r="A35" s="8" t="s">
        <v>45</v>
      </c>
      <c r="B35" s="9">
        <v>16</v>
      </c>
      <c r="C35" s="9">
        <v>968</v>
      </c>
      <c r="D35" s="9">
        <v>1118</v>
      </c>
      <c r="E35" s="9">
        <v>1276</v>
      </c>
      <c r="F35" s="9">
        <f t="shared" si="0"/>
        <v>2394</v>
      </c>
      <c r="G35" s="10">
        <v>21</v>
      </c>
      <c r="H35" s="11">
        <v>13</v>
      </c>
      <c r="I35" s="11">
        <v>5</v>
      </c>
      <c r="J35" s="11">
        <v>7</v>
      </c>
      <c r="K35" s="11">
        <v>3</v>
      </c>
      <c r="L35" s="11">
        <v>1</v>
      </c>
      <c r="M35" s="12">
        <v>1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1543</v>
      </c>
      <c r="D36" s="9">
        <v>1674</v>
      </c>
      <c r="E36" s="9">
        <v>2043</v>
      </c>
      <c r="F36" s="9">
        <f t="shared" si="0"/>
        <v>3717</v>
      </c>
      <c r="G36" s="10">
        <v>32</v>
      </c>
      <c r="H36" s="11">
        <v>15</v>
      </c>
      <c r="I36" s="11">
        <v>16</v>
      </c>
      <c r="J36" s="11">
        <v>12</v>
      </c>
      <c r="K36" s="11">
        <v>3</v>
      </c>
      <c r="L36" s="11">
        <v>2</v>
      </c>
      <c r="M36" s="12">
        <v>2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1416</v>
      </c>
      <c r="D37" s="9">
        <v>1661</v>
      </c>
      <c r="E37" s="9">
        <v>1988</v>
      </c>
      <c r="F37" s="9">
        <f t="shared" si="0"/>
        <v>3649</v>
      </c>
      <c r="G37" s="10">
        <v>35</v>
      </c>
      <c r="H37" s="11">
        <v>29</v>
      </c>
      <c r="I37" s="11">
        <v>8</v>
      </c>
      <c r="J37" s="11">
        <v>14</v>
      </c>
      <c r="K37" s="11">
        <v>1</v>
      </c>
      <c r="L37" s="11">
        <v>4</v>
      </c>
      <c r="M37" s="12">
        <v>2</v>
      </c>
      <c r="N37" s="13">
        <v>1</v>
      </c>
    </row>
    <row r="38" spans="1:14" ht="19.5" x14ac:dyDescent="0.3">
      <c r="A38" s="14" t="s">
        <v>48</v>
      </c>
      <c r="B38" s="9">
        <v>18</v>
      </c>
      <c r="C38" s="9">
        <v>842</v>
      </c>
      <c r="D38" s="9">
        <v>924</v>
      </c>
      <c r="E38" s="9">
        <v>1041</v>
      </c>
      <c r="F38" s="9">
        <f t="shared" si="0"/>
        <v>1965</v>
      </c>
      <c r="G38" s="10">
        <v>17</v>
      </c>
      <c r="H38" s="11">
        <v>8</v>
      </c>
      <c r="I38" s="11">
        <v>5</v>
      </c>
      <c r="J38" s="11">
        <v>7</v>
      </c>
      <c r="K38" s="11">
        <v>0</v>
      </c>
      <c r="L38" s="11">
        <v>0</v>
      </c>
      <c r="M38" s="12">
        <v>1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1254</v>
      </c>
      <c r="D39" s="9">
        <v>1528</v>
      </c>
      <c r="E39" s="9">
        <v>1841</v>
      </c>
      <c r="F39" s="9">
        <f t="shared" si="0"/>
        <v>3369</v>
      </c>
      <c r="G39" s="10">
        <v>43</v>
      </c>
      <c r="H39" s="11">
        <v>26</v>
      </c>
      <c r="I39" s="11">
        <v>16</v>
      </c>
      <c r="J39" s="11">
        <v>20</v>
      </c>
      <c r="K39" s="11">
        <v>0</v>
      </c>
      <c r="L39" s="11">
        <v>2</v>
      </c>
      <c r="M39" s="12">
        <v>1</v>
      </c>
      <c r="N39" s="13">
        <v>1</v>
      </c>
    </row>
    <row r="40" spans="1:14" s="79" customFormat="1" ht="19.5" x14ac:dyDescent="0.3">
      <c r="A40" s="14" t="s">
        <v>50</v>
      </c>
      <c r="B40" s="9">
        <v>17</v>
      </c>
      <c r="C40" s="9">
        <v>1050</v>
      </c>
      <c r="D40" s="9">
        <v>1281</v>
      </c>
      <c r="E40" s="9">
        <v>1374</v>
      </c>
      <c r="F40" s="9">
        <f t="shared" si="0"/>
        <v>2655</v>
      </c>
      <c r="G40" s="10">
        <v>17</v>
      </c>
      <c r="H40" s="11">
        <v>16</v>
      </c>
      <c r="I40" s="11">
        <v>6</v>
      </c>
      <c r="J40" s="11">
        <v>11</v>
      </c>
      <c r="K40" s="11">
        <v>2</v>
      </c>
      <c r="L40" s="11">
        <v>2</v>
      </c>
      <c r="M40" s="12">
        <v>1</v>
      </c>
      <c r="N40" s="13">
        <v>1</v>
      </c>
    </row>
    <row r="41" spans="1:14" ht="19.5" x14ac:dyDescent="0.3">
      <c r="A41" s="8" t="s">
        <v>51</v>
      </c>
      <c r="B41" s="9">
        <v>19</v>
      </c>
      <c r="C41" s="9">
        <v>1108</v>
      </c>
      <c r="D41" s="9">
        <v>1220</v>
      </c>
      <c r="E41" s="9">
        <v>1383</v>
      </c>
      <c r="F41" s="9">
        <f t="shared" si="0"/>
        <v>2603</v>
      </c>
      <c r="G41" s="10">
        <v>25</v>
      </c>
      <c r="H41" s="11">
        <v>19</v>
      </c>
      <c r="I41" s="11">
        <v>7</v>
      </c>
      <c r="J41" s="11">
        <v>19</v>
      </c>
      <c r="K41" s="11">
        <v>0</v>
      </c>
      <c r="L41" s="11">
        <v>3</v>
      </c>
      <c r="M41" s="12">
        <v>2</v>
      </c>
      <c r="N41" s="13">
        <v>1</v>
      </c>
    </row>
    <row r="42" spans="1:14" ht="19.5" x14ac:dyDescent="0.3">
      <c r="A42" s="14" t="s">
        <v>52</v>
      </c>
      <c r="B42" s="9">
        <v>15</v>
      </c>
      <c r="C42" s="9">
        <v>740</v>
      </c>
      <c r="D42" s="9">
        <v>847</v>
      </c>
      <c r="E42" s="9">
        <v>963</v>
      </c>
      <c r="F42" s="9">
        <f t="shared" si="0"/>
        <v>1810</v>
      </c>
      <c r="G42" s="10">
        <v>17</v>
      </c>
      <c r="H42" s="11">
        <v>4</v>
      </c>
      <c r="I42" s="11">
        <v>3</v>
      </c>
      <c r="J42" s="11">
        <v>2</v>
      </c>
      <c r="K42" s="11">
        <v>1</v>
      </c>
      <c r="L42" s="11">
        <v>2</v>
      </c>
      <c r="M42" s="12">
        <v>3</v>
      </c>
      <c r="N42" s="13">
        <v>1</v>
      </c>
    </row>
    <row r="43" spans="1:14" ht="19.5" x14ac:dyDescent="0.3">
      <c r="A43" s="8" t="s">
        <v>53</v>
      </c>
      <c r="B43" s="9">
        <v>20</v>
      </c>
      <c r="C43" s="9">
        <v>658</v>
      </c>
      <c r="D43" s="9">
        <v>816</v>
      </c>
      <c r="E43" s="9">
        <v>799</v>
      </c>
      <c r="F43" s="9">
        <f t="shared" si="0"/>
        <v>1615</v>
      </c>
      <c r="G43" s="10">
        <v>5</v>
      </c>
      <c r="H43" s="11">
        <v>3</v>
      </c>
      <c r="I43" s="11">
        <v>3</v>
      </c>
      <c r="J43" s="11">
        <v>5</v>
      </c>
      <c r="K43" s="11">
        <v>0</v>
      </c>
      <c r="L43" s="11">
        <v>0</v>
      </c>
      <c r="M43" s="12">
        <v>1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816</v>
      </c>
      <c r="D44" s="9">
        <v>1012</v>
      </c>
      <c r="E44" s="9">
        <v>938</v>
      </c>
      <c r="F44" s="9">
        <f t="shared" si="0"/>
        <v>1950</v>
      </c>
      <c r="G44" s="10">
        <v>3</v>
      </c>
      <c r="H44" s="11">
        <v>16</v>
      </c>
      <c r="I44" s="11">
        <v>3</v>
      </c>
      <c r="J44" s="11">
        <v>7</v>
      </c>
      <c r="K44" s="11">
        <v>0</v>
      </c>
      <c r="L44" s="11">
        <v>2</v>
      </c>
      <c r="M44" s="12">
        <v>0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1044</v>
      </c>
      <c r="D45" s="9">
        <v>1091</v>
      </c>
      <c r="E45" s="9">
        <v>1235</v>
      </c>
      <c r="F45" s="9">
        <f t="shared" si="0"/>
        <v>2326</v>
      </c>
      <c r="G45" s="10">
        <v>9</v>
      </c>
      <c r="H45" s="11">
        <v>4</v>
      </c>
      <c r="I45" s="11">
        <v>1</v>
      </c>
      <c r="J45" s="11">
        <v>1</v>
      </c>
      <c r="K45" s="11">
        <v>0</v>
      </c>
      <c r="L45" s="11">
        <v>2</v>
      </c>
      <c r="M45" s="12">
        <v>1</v>
      </c>
      <c r="N45" s="13">
        <v>0</v>
      </c>
    </row>
    <row r="46" spans="1:14" ht="19.5" x14ac:dyDescent="0.3">
      <c r="A46" s="14" t="s">
        <v>56</v>
      </c>
      <c r="B46" s="9">
        <v>22</v>
      </c>
      <c r="C46" s="9">
        <v>1804</v>
      </c>
      <c r="D46" s="9">
        <v>2059</v>
      </c>
      <c r="E46" s="9">
        <v>2150</v>
      </c>
      <c r="F46" s="9">
        <f t="shared" si="0"/>
        <v>4209</v>
      </c>
      <c r="G46" s="10">
        <v>22</v>
      </c>
      <c r="H46" s="11">
        <v>16</v>
      </c>
      <c r="I46" s="11">
        <v>6</v>
      </c>
      <c r="J46" s="11">
        <v>10</v>
      </c>
      <c r="K46" s="11">
        <v>2</v>
      </c>
      <c r="L46" s="11">
        <v>1</v>
      </c>
      <c r="M46" s="12">
        <v>2</v>
      </c>
      <c r="N46" s="13">
        <v>0</v>
      </c>
    </row>
    <row r="47" spans="1:14" ht="19.5" x14ac:dyDescent="0.3">
      <c r="A47" s="8" t="s">
        <v>57</v>
      </c>
      <c r="B47" s="9">
        <v>20</v>
      </c>
      <c r="C47" s="9">
        <v>901</v>
      </c>
      <c r="D47" s="9">
        <v>964</v>
      </c>
      <c r="E47" s="9">
        <v>1071</v>
      </c>
      <c r="F47" s="9">
        <f t="shared" si="0"/>
        <v>2035</v>
      </c>
      <c r="G47" s="10">
        <v>6</v>
      </c>
      <c r="H47" s="11">
        <v>7</v>
      </c>
      <c r="I47" s="11">
        <v>10</v>
      </c>
      <c r="J47" s="11">
        <v>8</v>
      </c>
      <c r="K47" s="11">
        <v>1</v>
      </c>
      <c r="L47" s="11">
        <v>1</v>
      </c>
      <c r="M47" s="12">
        <v>0</v>
      </c>
      <c r="N47" s="13">
        <v>1</v>
      </c>
    </row>
    <row r="48" spans="1:14" ht="19.5" x14ac:dyDescent="0.3">
      <c r="A48" s="14" t="s">
        <v>58</v>
      </c>
      <c r="B48" s="9">
        <v>11</v>
      </c>
      <c r="C48" s="9">
        <v>852</v>
      </c>
      <c r="D48" s="9">
        <v>1031</v>
      </c>
      <c r="E48" s="9">
        <v>1116</v>
      </c>
      <c r="F48" s="9">
        <f t="shared" si="0"/>
        <v>2147</v>
      </c>
      <c r="G48" s="10">
        <v>5</v>
      </c>
      <c r="H48" s="11">
        <v>12</v>
      </c>
      <c r="I48" s="11">
        <v>4</v>
      </c>
      <c r="J48" s="11">
        <v>1</v>
      </c>
      <c r="K48" s="11">
        <v>2</v>
      </c>
      <c r="L48" s="11">
        <v>0</v>
      </c>
      <c r="M48" s="12">
        <v>1</v>
      </c>
      <c r="N48" s="13">
        <v>1</v>
      </c>
    </row>
    <row r="49" spans="1:14" ht="19.5" x14ac:dyDescent="0.3">
      <c r="A49" s="8" t="s">
        <v>59</v>
      </c>
      <c r="B49" s="9">
        <v>30</v>
      </c>
      <c r="C49" s="9">
        <v>1822</v>
      </c>
      <c r="D49" s="9">
        <v>2137</v>
      </c>
      <c r="E49" s="9">
        <v>2349</v>
      </c>
      <c r="F49" s="9">
        <f t="shared" si="0"/>
        <v>4486</v>
      </c>
      <c r="G49" s="10">
        <v>19</v>
      </c>
      <c r="H49" s="11">
        <v>20</v>
      </c>
      <c r="I49" s="11">
        <v>13</v>
      </c>
      <c r="J49" s="11">
        <v>13</v>
      </c>
      <c r="K49" s="11">
        <v>4</v>
      </c>
      <c r="L49" s="11">
        <v>1</v>
      </c>
      <c r="M49" s="12">
        <v>2</v>
      </c>
      <c r="N49" s="13">
        <v>1</v>
      </c>
    </row>
    <row r="50" spans="1:14" ht="19.5" x14ac:dyDescent="0.3">
      <c r="A50" s="14" t="s">
        <v>60</v>
      </c>
      <c r="B50" s="9">
        <v>20</v>
      </c>
      <c r="C50" s="9">
        <v>879</v>
      </c>
      <c r="D50" s="9">
        <v>1044</v>
      </c>
      <c r="E50" s="9">
        <v>1155</v>
      </c>
      <c r="F50" s="9">
        <f t="shared" si="0"/>
        <v>2199</v>
      </c>
      <c r="G50" s="10">
        <v>2</v>
      </c>
      <c r="H50" s="11">
        <v>4</v>
      </c>
      <c r="I50" s="11">
        <v>1</v>
      </c>
      <c r="J50" s="11">
        <v>3</v>
      </c>
      <c r="K50" s="11">
        <v>1</v>
      </c>
      <c r="L50" s="11">
        <v>1</v>
      </c>
      <c r="M50" s="12">
        <v>0</v>
      </c>
      <c r="N50" s="13">
        <v>2</v>
      </c>
    </row>
    <row r="51" spans="1:14" ht="19.5" x14ac:dyDescent="0.3">
      <c r="A51" s="8" t="s">
        <v>61</v>
      </c>
      <c r="B51" s="9">
        <v>14</v>
      </c>
      <c r="C51" s="9">
        <v>743</v>
      </c>
      <c r="D51" s="9">
        <v>829</v>
      </c>
      <c r="E51" s="9">
        <v>870</v>
      </c>
      <c r="F51" s="9">
        <f t="shared" si="0"/>
        <v>1699</v>
      </c>
      <c r="G51" s="10">
        <v>13</v>
      </c>
      <c r="H51" s="11">
        <v>1</v>
      </c>
      <c r="I51" s="11">
        <v>1</v>
      </c>
      <c r="J51" s="11">
        <v>3</v>
      </c>
      <c r="K51" s="11">
        <v>0</v>
      </c>
      <c r="L51" s="11">
        <v>3</v>
      </c>
      <c r="M51" s="12">
        <v>0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653</v>
      </c>
      <c r="D52" s="9">
        <v>803</v>
      </c>
      <c r="E52" s="9">
        <v>856</v>
      </c>
      <c r="F52" s="9">
        <f t="shared" si="0"/>
        <v>1659</v>
      </c>
      <c r="G52" s="10">
        <v>9</v>
      </c>
      <c r="H52" s="11">
        <v>4</v>
      </c>
      <c r="I52" s="11">
        <v>3</v>
      </c>
      <c r="J52" s="11">
        <v>5</v>
      </c>
      <c r="K52" s="11">
        <v>0</v>
      </c>
      <c r="L52" s="11">
        <v>1</v>
      </c>
      <c r="M52" s="12">
        <v>1</v>
      </c>
      <c r="N52" s="13">
        <v>1</v>
      </c>
    </row>
    <row r="53" spans="1:14" ht="19.5" x14ac:dyDescent="0.3">
      <c r="A53" s="8" t="s">
        <v>63</v>
      </c>
      <c r="B53" s="9">
        <v>25</v>
      </c>
      <c r="C53" s="9">
        <v>1146</v>
      </c>
      <c r="D53" s="9">
        <v>1393</v>
      </c>
      <c r="E53" s="9">
        <v>1486</v>
      </c>
      <c r="F53" s="9">
        <f t="shared" si="0"/>
        <v>2879</v>
      </c>
      <c r="G53" s="10">
        <v>7</v>
      </c>
      <c r="H53" s="11">
        <v>23</v>
      </c>
      <c r="I53" s="11">
        <v>2</v>
      </c>
      <c r="J53" s="11">
        <v>7</v>
      </c>
      <c r="K53" s="11">
        <v>2</v>
      </c>
      <c r="L53" s="11">
        <v>3</v>
      </c>
      <c r="M53" s="12">
        <v>2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542</v>
      </c>
      <c r="D54" s="9">
        <v>687</v>
      </c>
      <c r="E54" s="9">
        <v>678</v>
      </c>
      <c r="F54" s="9">
        <f t="shared" si="0"/>
        <v>1365</v>
      </c>
      <c r="G54" s="10">
        <v>6</v>
      </c>
      <c r="H54" s="11">
        <v>3</v>
      </c>
      <c r="I54" s="11">
        <v>7</v>
      </c>
      <c r="J54" s="11">
        <v>1</v>
      </c>
      <c r="K54" s="11">
        <v>0</v>
      </c>
      <c r="L54" s="11">
        <v>0</v>
      </c>
      <c r="M54" s="12">
        <v>0</v>
      </c>
      <c r="N54" s="13">
        <v>0</v>
      </c>
    </row>
    <row r="55" spans="1:14" ht="19.5" x14ac:dyDescent="0.3">
      <c r="A55" s="8" t="s">
        <v>65</v>
      </c>
      <c r="B55" s="9">
        <v>14</v>
      </c>
      <c r="C55" s="9">
        <v>494</v>
      </c>
      <c r="D55" s="9">
        <v>596</v>
      </c>
      <c r="E55" s="9">
        <v>634</v>
      </c>
      <c r="F55" s="9">
        <f t="shared" si="0"/>
        <v>1230</v>
      </c>
      <c r="G55" s="10">
        <v>6</v>
      </c>
      <c r="H55" s="11">
        <v>6</v>
      </c>
      <c r="I55" s="11">
        <v>3</v>
      </c>
      <c r="J55" s="11">
        <v>0</v>
      </c>
      <c r="K55" s="11">
        <v>0</v>
      </c>
      <c r="L55" s="11">
        <v>0</v>
      </c>
      <c r="M55" s="12">
        <v>0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864</v>
      </c>
      <c r="D56" s="9">
        <v>1068</v>
      </c>
      <c r="E56" s="9">
        <v>1054</v>
      </c>
      <c r="F56" s="9">
        <f t="shared" si="0"/>
        <v>2122</v>
      </c>
      <c r="G56" s="10">
        <v>12</v>
      </c>
      <c r="H56" s="11">
        <v>19</v>
      </c>
      <c r="I56" s="11">
        <v>1</v>
      </c>
      <c r="J56" s="11">
        <v>1</v>
      </c>
      <c r="K56" s="11">
        <v>0</v>
      </c>
      <c r="L56" s="11">
        <v>4</v>
      </c>
      <c r="M56" s="12">
        <v>0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923</v>
      </c>
      <c r="D57" s="9">
        <v>1162</v>
      </c>
      <c r="E57" s="9">
        <v>1163</v>
      </c>
      <c r="F57" s="9">
        <f t="shared" si="0"/>
        <v>2325</v>
      </c>
      <c r="G57" s="10">
        <v>7</v>
      </c>
      <c r="H57" s="11">
        <v>15</v>
      </c>
      <c r="I57" s="11">
        <v>4</v>
      </c>
      <c r="J57" s="11">
        <v>2</v>
      </c>
      <c r="K57" s="11">
        <v>0</v>
      </c>
      <c r="L57" s="11">
        <v>2</v>
      </c>
      <c r="M57" s="12">
        <v>0</v>
      </c>
      <c r="N57" s="13">
        <v>3</v>
      </c>
    </row>
    <row r="58" spans="1:14" ht="19.5" x14ac:dyDescent="0.3">
      <c r="A58" s="14" t="s">
        <v>68</v>
      </c>
      <c r="B58" s="9">
        <v>27</v>
      </c>
      <c r="C58" s="9">
        <v>1237</v>
      </c>
      <c r="D58" s="9">
        <v>1519</v>
      </c>
      <c r="E58" s="9">
        <v>1519</v>
      </c>
      <c r="F58" s="9">
        <f t="shared" si="0"/>
        <v>3038</v>
      </c>
      <c r="G58" s="10">
        <v>7</v>
      </c>
      <c r="H58" s="11">
        <v>12</v>
      </c>
      <c r="I58" s="11">
        <v>3</v>
      </c>
      <c r="J58" s="11">
        <v>4</v>
      </c>
      <c r="K58" s="11">
        <v>1</v>
      </c>
      <c r="L58" s="11">
        <v>3</v>
      </c>
      <c r="M58" s="12">
        <v>3</v>
      </c>
      <c r="N58" s="13">
        <v>0</v>
      </c>
    </row>
    <row r="59" spans="1:14" ht="19.5" x14ac:dyDescent="0.3">
      <c r="A59" s="8" t="s">
        <v>69</v>
      </c>
      <c r="B59" s="9">
        <v>35</v>
      </c>
      <c r="C59" s="9">
        <v>1189</v>
      </c>
      <c r="D59" s="9">
        <v>1532</v>
      </c>
      <c r="E59" s="9">
        <v>1519</v>
      </c>
      <c r="F59" s="9">
        <f t="shared" si="0"/>
        <v>3051</v>
      </c>
      <c r="G59" s="10">
        <v>6</v>
      </c>
      <c r="H59" s="11">
        <v>10</v>
      </c>
      <c r="I59" s="11">
        <v>4</v>
      </c>
      <c r="J59" s="11">
        <v>15</v>
      </c>
      <c r="K59" s="11">
        <v>3</v>
      </c>
      <c r="L59" s="11">
        <v>4</v>
      </c>
      <c r="M59" s="12">
        <v>2</v>
      </c>
      <c r="N59" s="13">
        <v>1</v>
      </c>
    </row>
    <row r="60" spans="1:14" ht="19.5" x14ac:dyDescent="0.3">
      <c r="A60" s="14" t="s">
        <v>70</v>
      </c>
      <c r="B60" s="9">
        <v>15</v>
      </c>
      <c r="C60" s="9">
        <v>1183</v>
      </c>
      <c r="D60" s="9">
        <v>1442</v>
      </c>
      <c r="E60" s="9">
        <v>1539</v>
      </c>
      <c r="F60" s="9">
        <f t="shared" si="0"/>
        <v>2981</v>
      </c>
      <c r="G60" s="10">
        <v>18</v>
      </c>
      <c r="H60" s="11">
        <v>14</v>
      </c>
      <c r="I60" s="11">
        <v>9</v>
      </c>
      <c r="J60" s="11">
        <v>9</v>
      </c>
      <c r="K60" s="11">
        <v>1</v>
      </c>
      <c r="L60" s="11">
        <v>3</v>
      </c>
      <c r="M60" s="12">
        <v>3</v>
      </c>
      <c r="N60" s="13">
        <v>0</v>
      </c>
    </row>
    <row r="61" spans="1:14" ht="19.5" x14ac:dyDescent="0.3">
      <c r="A61" s="8" t="s">
        <v>71</v>
      </c>
      <c r="B61" s="9">
        <v>16</v>
      </c>
      <c r="C61" s="9">
        <v>855</v>
      </c>
      <c r="D61" s="9">
        <v>998</v>
      </c>
      <c r="E61" s="9">
        <v>1017</v>
      </c>
      <c r="F61" s="9">
        <f t="shared" si="0"/>
        <v>2015</v>
      </c>
      <c r="G61" s="10">
        <v>6</v>
      </c>
      <c r="H61" s="11">
        <v>4</v>
      </c>
      <c r="I61" s="11">
        <v>0</v>
      </c>
      <c r="J61" s="11">
        <v>1</v>
      </c>
      <c r="K61" s="11">
        <v>1</v>
      </c>
      <c r="L61" s="11">
        <v>2</v>
      </c>
      <c r="M61" s="12">
        <v>2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1044</v>
      </c>
      <c r="D62" s="9">
        <v>1177</v>
      </c>
      <c r="E62" s="9">
        <v>1245</v>
      </c>
      <c r="F62" s="9">
        <f t="shared" si="0"/>
        <v>2422</v>
      </c>
      <c r="G62" s="10">
        <v>6</v>
      </c>
      <c r="H62" s="11">
        <v>10</v>
      </c>
      <c r="I62" s="11">
        <v>5</v>
      </c>
      <c r="J62" s="11">
        <v>9</v>
      </c>
      <c r="K62" s="11">
        <v>1</v>
      </c>
      <c r="L62" s="11">
        <v>2</v>
      </c>
      <c r="M62" s="12">
        <v>0</v>
      </c>
      <c r="N62" s="13">
        <v>1</v>
      </c>
    </row>
    <row r="63" spans="1:14" ht="19.5" x14ac:dyDescent="0.3">
      <c r="A63" s="8" t="s">
        <v>73</v>
      </c>
      <c r="B63" s="9">
        <v>15</v>
      </c>
      <c r="C63" s="9">
        <v>1020</v>
      </c>
      <c r="D63" s="9">
        <v>1104</v>
      </c>
      <c r="E63" s="9">
        <v>1201</v>
      </c>
      <c r="F63" s="9">
        <f t="shared" si="0"/>
        <v>2305</v>
      </c>
      <c r="G63" s="10">
        <v>12</v>
      </c>
      <c r="H63" s="11">
        <v>9</v>
      </c>
      <c r="I63" s="11">
        <v>8</v>
      </c>
      <c r="J63" s="11">
        <v>5</v>
      </c>
      <c r="K63" s="11">
        <v>1</v>
      </c>
      <c r="L63" s="11">
        <v>2</v>
      </c>
      <c r="M63" s="12">
        <v>0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1435</v>
      </c>
      <c r="D64" s="9">
        <v>1511</v>
      </c>
      <c r="E64" s="9">
        <v>1673</v>
      </c>
      <c r="F64" s="9">
        <f t="shared" si="0"/>
        <v>3184</v>
      </c>
      <c r="G64" s="10">
        <v>26</v>
      </c>
      <c r="H64" s="11">
        <v>15</v>
      </c>
      <c r="I64" s="11">
        <v>6</v>
      </c>
      <c r="J64" s="11">
        <v>4</v>
      </c>
      <c r="K64" s="11">
        <v>1</v>
      </c>
      <c r="L64" s="11">
        <v>2</v>
      </c>
      <c r="M64" s="12">
        <v>2</v>
      </c>
      <c r="N64" s="13">
        <v>2</v>
      </c>
    </row>
    <row r="65" spans="1:14" ht="19.5" x14ac:dyDescent="0.3">
      <c r="A65" s="8" t="s">
        <v>75</v>
      </c>
      <c r="B65" s="9">
        <v>25</v>
      </c>
      <c r="C65" s="9">
        <v>2511</v>
      </c>
      <c r="D65" s="9">
        <v>2677</v>
      </c>
      <c r="E65" s="9">
        <v>3068</v>
      </c>
      <c r="F65" s="9">
        <f t="shared" si="0"/>
        <v>5745</v>
      </c>
      <c r="G65" s="10">
        <v>35</v>
      </c>
      <c r="H65" s="11">
        <v>37</v>
      </c>
      <c r="I65" s="11">
        <v>11</v>
      </c>
      <c r="J65" s="11">
        <v>12</v>
      </c>
      <c r="K65" s="11">
        <v>2</v>
      </c>
      <c r="L65" s="11">
        <v>5</v>
      </c>
      <c r="M65" s="12">
        <v>3</v>
      </c>
      <c r="N65" s="13">
        <v>1</v>
      </c>
    </row>
    <row r="66" spans="1:14" ht="19.5" x14ac:dyDescent="0.3">
      <c r="A66" s="14" t="s">
        <v>76</v>
      </c>
      <c r="B66" s="9">
        <v>31</v>
      </c>
      <c r="C66" s="9">
        <v>1782</v>
      </c>
      <c r="D66" s="9">
        <v>2029</v>
      </c>
      <c r="E66" s="9">
        <v>2124</v>
      </c>
      <c r="F66" s="9">
        <f t="shared" si="0"/>
        <v>4153</v>
      </c>
      <c r="G66" s="10">
        <v>11</v>
      </c>
      <c r="H66" s="11">
        <v>21</v>
      </c>
      <c r="I66" s="11">
        <v>6</v>
      </c>
      <c r="J66" s="11">
        <v>11</v>
      </c>
      <c r="K66" s="11">
        <v>2</v>
      </c>
      <c r="L66" s="11">
        <v>5</v>
      </c>
      <c r="M66" s="12">
        <v>1</v>
      </c>
      <c r="N66" s="13">
        <v>0</v>
      </c>
    </row>
    <row r="67" spans="1:14" ht="19.5" x14ac:dyDescent="0.3">
      <c r="A67" s="8" t="s">
        <v>77</v>
      </c>
      <c r="B67" s="9">
        <v>26</v>
      </c>
      <c r="C67" s="9">
        <v>1671</v>
      </c>
      <c r="D67" s="9">
        <v>1961</v>
      </c>
      <c r="E67" s="9">
        <v>2048</v>
      </c>
      <c r="F67" s="9">
        <f t="shared" si="0"/>
        <v>4009</v>
      </c>
      <c r="G67" s="10">
        <v>15</v>
      </c>
      <c r="H67" s="11">
        <v>33</v>
      </c>
      <c r="I67" s="11">
        <v>3</v>
      </c>
      <c r="J67" s="11">
        <v>8</v>
      </c>
      <c r="K67" s="11">
        <v>5</v>
      </c>
      <c r="L67" s="11">
        <v>4</v>
      </c>
      <c r="M67" s="12">
        <v>4</v>
      </c>
      <c r="N67" s="13">
        <v>1</v>
      </c>
    </row>
    <row r="68" spans="1:14" ht="19.5" x14ac:dyDescent="0.3">
      <c r="A68" s="14" t="s">
        <v>78</v>
      </c>
      <c r="B68" s="9">
        <v>25</v>
      </c>
      <c r="C68" s="9">
        <v>1906</v>
      </c>
      <c r="D68" s="9">
        <v>2176</v>
      </c>
      <c r="E68" s="9">
        <v>2468</v>
      </c>
      <c r="F68" s="9">
        <f t="shared" si="0"/>
        <v>4644</v>
      </c>
      <c r="G68" s="10">
        <v>14</v>
      </c>
      <c r="H68" s="11">
        <v>29</v>
      </c>
      <c r="I68" s="11">
        <v>8</v>
      </c>
      <c r="J68" s="11">
        <v>12</v>
      </c>
      <c r="K68" s="11">
        <v>3</v>
      </c>
      <c r="L68" s="11">
        <v>2</v>
      </c>
      <c r="M68" s="12">
        <v>4</v>
      </c>
      <c r="N68" s="13">
        <v>0</v>
      </c>
    </row>
    <row r="69" spans="1:14" ht="19.5" x14ac:dyDescent="0.3">
      <c r="A69" s="80" t="s">
        <v>79</v>
      </c>
      <c r="B69" s="81">
        <v>15</v>
      </c>
      <c r="C69" s="81">
        <v>1111</v>
      </c>
      <c r="D69" s="81">
        <v>1495</v>
      </c>
      <c r="E69" s="81">
        <v>1416</v>
      </c>
      <c r="F69" s="81">
        <f>SUM(D69:E69)</f>
        <v>2911</v>
      </c>
      <c r="G69" s="82">
        <v>12</v>
      </c>
      <c r="H69" s="83">
        <v>23</v>
      </c>
      <c r="I69" s="83">
        <v>1</v>
      </c>
      <c r="J69" s="83">
        <v>5</v>
      </c>
      <c r="K69" s="83">
        <v>2</v>
      </c>
      <c r="L69" s="83">
        <v>0</v>
      </c>
      <c r="M69" s="83">
        <v>3</v>
      </c>
      <c r="N69" s="13">
        <v>0</v>
      </c>
    </row>
    <row r="70" spans="1:14" ht="19.5" x14ac:dyDescent="0.3">
      <c r="A70" s="14" t="s">
        <v>80</v>
      </c>
      <c r="B70" s="9">
        <v>15</v>
      </c>
      <c r="C70" s="9">
        <v>1161</v>
      </c>
      <c r="D70" s="9">
        <v>1394</v>
      </c>
      <c r="E70" s="9">
        <v>1525</v>
      </c>
      <c r="F70" s="9">
        <f>SUM(D70:E70)</f>
        <v>2919</v>
      </c>
      <c r="G70" s="10">
        <v>15</v>
      </c>
      <c r="H70" s="11">
        <v>9</v>
      </c>
      <c r="I70" s="11">
        <v>4</v>
      </c>
      <c r="J70" s="11">
        <v>4</v>
      </c>
      <c r="K70" s="11">
        <v>1</v>
      </c>
      <c r="L70" s="11">
        <v>0</v>
      </c>
      <c r="M70" s="11">
        <v>1</v>
      </c>
      <c r="N70" s="13">
        <v>0</v>
      </c>
    </row>
    <row r="71" spans="1:14" ht="19.5" x14ac:dyDescent="0.3">
      <c r="A71" s="8" t="s">
        <v>81</v>
      </c>
      <c r="B71" s="9">
        <v>23</v>
      </c>
      <c r="C71" s="9">
        <v>1641</v>
      </c>
      <c r="D71" s="9">
        <v>2082</v>
      </c>
      <c r="E71" s="9">
        <v>2259</v>
      </c>
      <c r="F71" s="9">
        <f>SUM(D71:E71)</f>
        <v>4341</v>
      </c>
      <c r="G71" s="10">
        <v>23</v>
      </c>
      <c r="H71" s="11">
        <v>18</v>
      </c>
      <c r="I71" s="11">
        <v>5</v>
      </c>
      <c r="J71" s="11">
        <v>1</v>
      </c>
      <c r="K71" s="11">
        <v>0</v>
      </c>
      <c r="L71" s="11">
        <v>4</v>
      </c>
      <c r="M71" s="11">
        <v>0</v>
      </c>
      <c r="N71" s="13">
        <v>0</v>
      </c>
    </row>
    <row r="72" spans="1:14" ht="19.5" x14ac:dyDescent="0.3">
      <c r="A72" s="14" t="s">
        <v>82</v>
      </c>
      <c r="B72" s="9">
        <v>12</v>
      </c>
      <c r="C72" s="9">
        <v>838</v>
      </c>
      <c r="D72" s="9">
        <v>1178</v>
      </c>
      <c r="E72" s="9">
        <v>1120</v>
      </c>
      <c r="F72" s="9">
        <f>SUM(D72:E72)</f>
        <v>2298</v>
      </c>
      <c r="G72" s="10">
        <v>5</v>
      </c>
      <c r="H72" s="11">
        <v>8</v>
      </c>
      <c r="I72" s="11">
        <v>2</v>
      </c>
      <c r="J72" s="11">
        <v>1</v>
      </c>
      <c r="K72" s="11">
        <v>0</v>
      </c>
      <c r="L72" s="11">
        <v>2</v>
      </c>
      <c r="M72" s="11">
        <v>1</v>
      </c>
      <c r="N72" s="13">
        <v>0</v>
      </c>
    </row>
    <row r="73" spans="1:14" ht="19.5" x14ac:dyDescent="0.3">
      <c r="A73" s="8" t="s">
        <v>83</v>
      </c>
      <c r="B73" s="9">
        <v>19</v>
      </c>
      <c r="C73" s="9">
        <v>955</v>
      </c>
      <c r="D73" s="9">
        <v>1091</v>
      </c>
      <c r="E73" s="9">
        <v>1115</v>
      </c>
      <c r="F73" s="9">
        <f>SUM(D73:E73)</f>
        <v>2206</v>
      </c>
      <c r="G73" s="10">
        <v>7</v>
      </c>
      <c r="H73" s="11">
        <v>14</v>
      </c>
      <c r="I73" s="11">
        <v>6</v>
      </c>
      <c r="J73" s="11">
        <v>1</v>
      </c>
      <c r="K73" s="11">
        <v>0</v>
      </c>
      <c r="L73" s="11">
        <v>4</v>
      </c>
      <c r="M73" s="11">
        <v>1</v>
      </c>
      <c r="N73" s="13">
        <v>0</v>
      </c>
    </row>
    <row r="74" spans="1:14" ht="19.5" x14ac:dyDescent="0.3">
      <c r="A74" s="84" t="s">
        <v>120</v>
      </c>
      <c r="B74" s="81">
        <f t="shared" ref="B74:N74" si="1">SUM(B5:B73)</f>
        <v>1240</v>
      </c>
      <c r="C74" s="81">
        <f t="shared" si="1"/>
        <v>72141</v>
      </c>
      <c r="D74" s="81">
        <f t="shared" si="1"/>
        <v>82154</v>
      </c>
      <c r="E74" s="81">
        <f t="shared" si="1"/>
        <v>88612</v>
      </c>
      <c r="F74" s="81">
        <f t="shared" si="1"/>
        <v>170766</v>
      </c>
      <c r="G74" s="81">
        <f t="shared" si="1"/>
        <v>899</v>
      </c>
      <c r="H74" s="81">
        <f t="shared" si="1"/>
        <v>862</v>
      </c>
      <c r="I74" s="81">
        <f t="shared" si="1"/>
        <v>389</v>
      </c>
      <c r="J74" s="81">
        <f t="shared" si="1"/>
        <v>389</v>
      </c>
      <c r="K74" s="81">
        <f t="shared" si="1"/>
        <v>80</v>
      </c>
      <c r="L74" s="81">
        <f t="shared" si="1"/>
        <v>137</v>
      </c>
      <c r="M74" s="85">
        <f>SUM(M5:M73)</f>
        <v>86</v>
      </c>
      <c r="N74" s="16">
        <f t="shared" si="1"/>
        <v>40</v>
      </c>
    </row>
    <row r="75" spans="1:14" s="29" customFormat="1" ht="26.25" customHeight="1" x14ac:dyDescent="0.3">
      <c r="A75" s="136" t="s">
        <v>121</v>
      </c>
      <c r="B75" s="137"/>
      <c r="C75" s="17">
        <f>C74</f>
        <v>72141</v>
      </c>
      <c r="D75" s="17" t="s">
        <v>122</v>
      </c>
      <c r="E75" s="17" t="s">
        <v>123</v>
      </c>
      <c r="F75" s="17"/>
      <c r="G75" s="17">
        <f>F74</f>
        <v>170766</v>
      </c>
      <c r="H75" s="17" t="s">
        <v>124</v>
      </c>
      <c r="I75" s="17"/>
      <c r="J75" s="17"/>
      <c r="K75" s="17" t="s">
        <v>125</v>
      </c>
      <c r="L75" s="17"/>
      <c r="M75" s="18"/>
      <c r="N75" s="19"/>
    </row>
    <row r="76" spans="1:14" s="29" customFormat="1" ht="26.25" customHeight="1" x14ac:dyDescent="0.3">
      <c r="A76" s="136" t="s">
        <v>126</v>
      </c>
      <c r="B76" s="137"/>
      <c r="C76" s="21" t="str">
        <f ca="1">INDIRECT(H76,TRUE)</f>
        <v>正大</v>
      </c>
      <c r="D76" s="22" t="s">
        <v>127</v>
      </c>
      <c r="E76" s="23">
        <f>MAX(C5:C73)</f>
        <v>2511</v>
      </c>
      <c r="F76" s="24">
        <f>MAX(F5:F73)</f>
        <v>5745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4" s="29" customFormat="1" ht="26.25" customHeight="1" x14ac:dyDescent="0.3">
      <c r="A77" s="136" t="s">
        <v>128</v>
      </c>
      <c r="B77" s="137"/>
      <c r="C77" s="73" t="str">
        <f ca="1">INDIRECT(H77,TRUE)</f>
        <v>城西</v>
      </c>
      <c r="D77" s="74" t="s">
        <v>129</v>
      </c>
      <c r="E77" s="32">
        <f>MIN(C5:C73)</f>
        <v>267</v>
      </c>
      <c r="F77" s="33">
        <f>MIN(F5:F73)</f>
        <v>630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4" s="38" customFormat="1" ht="19.5" x14ac:dyDescent="0.3">
      <c r="A78" s="152" t="s">
        <v>93</v>
      </c>
      <c r="B78" s="153"/>
      <c r="C78" s="156">
        <f>SUM(G78:G79)</f>
        <v>646</v>
      </c>
      <c r="D78" s="158" t="s">
        <v>88</v>
      </c>
      <c r="E78" s="25" t="s">
        <v>94</v>
      </c>
      <c r="F78" s="25"/>
      <c r="G78" s="25">
        <v>337</v>
      </c>
      <c r="H78" s="25" t="s">
        <v>88</v>
      </c>
      <c r="I78" s="25"/>
      <c r="J78" s="25"/>
      <c r="K78" s="86"/>
      <c r="L78" s="86"/>
      <c r="M78" s="87"/>
      <c r="N78" s="88"/>
    </row>
    <row r="79" spans="1:14" s="43" customFormat="1" ht="22.5" customHeight="1" x14ac:dyDescent="0.3">
      <c r="A79" s="154"/>
      <c r="B79" s="155"/>
      <c r="C79" s="157"/>
      <c r="D79" s="159"/>
      <c r="E79" s="89" t="s">
        <v>95</v>
      </c>
      <c r="F79" s="89"/>
      <c r="G79" s="89">
        <v>309</v>
      </c>
      <c r="H79" s="89" t="s">
        <v>88</v>
      </c>
      <c r="I79" s="89"/>
      <c r="J79" s="89"/>
      <c r="K79" s="90"/>
      <c r="L79" s="90"/>
      <c r="M79" s="91"/>
      <c r="N79" s="92"/>
    </row>
    <row r="80" spans="1:14" s="44" customFormat="1" ht="50.25" customHeight="1" x14ac:dyDescent="0.3">
      <c r="A80" s="136" t="s">
        <v>96</v>
      </c>
      <c r="B80" s="137"/>
      <c r="C80" s="17">
        <f>K74</f>
        <v>80</v>
      </c>
      <c r="D80" s="17" t="s">
        <v>88</v>
      </c>
      <c r="E80" s="146" t="s">
        <v>133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4" s="93" customFormat="1" ht="24.75" customHeight="1" x14ac:dyDescent="0.3">
      <c r="A81" s="136" t="s">
        <v>97</v>
      </c>
      <c r="B81" s="137"/>
      <c r="C81" s="17">
        <f>L74</f>
        <v>137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</row>
    <row r="82" spans="1:14" s="94" customFormat="1" ht="27" customHeight="1" x14ac:dyDescent="0.3">
      <c r="A82" s="136" t="s">
        <v>98</v>
      </c>
      <c r="B82" s="137"/>
      <c r="C82" s="17">
        <f>M74</f>
        <v>86</v>
      </c>
      <c r="D82" s="17" t="s">
        <v>99</v>
      </c>
      <c r="E82" s="17" t="s">
        <v>134</v>
      </c>
      <c r="F82" s="17"/>
      <c r="G82" s="17"/>
      <c r="H82" s="17"/>
      <c r="I82" s="17"/>
      <c r="J82" s="17"/>
      <c r="K82" s="45"/>
      <c r="L82" s="45"/>
      <c r="M82" s="46"/>
      <c r="N82" s="47"/>
    </row>
    <row r="83" spans="1:14" s="95" customFormat="1" ht="27.75" customHeight="1" x14ac:dyDescent="0.3">
      <c r="A83" s="136" t="s">
        <v>100</v>
      </c>
      <c r="B83" s="137"/>
      <c r="C83" s="17">
        <f>N74</f>
        <v>40</v>
      </c>
      <c r="D83" s="17" t="s">
        <v>130</v>
      </c>
      <c r="E83" s="17" t="s">
        <v>135</v>
      </c>
      <c r="F83" s="17"/>
      <c r="G83" s="17"/>
      <c r="H83" s="17"/>
      <c r="I83" s="17"/>
      <c r="J83" s="17"/>
      <c r="K83" s="45"/>
      <c r="L83" s="45"/>
      <c r="M83" s="46"/>
      <c r="N83" s="47"/>
    </row>
    <row r="84" spans="1:14" s="93" customFormat="1" ht="26.25" customHeight="1" x14ac:dyDescent="0.3">
      <c r="A84" s="51" t="s">
        <v>101</v>
      </c>
      <c r="B84" s="17"/>
      <c r="C84" s="17">
        <f>G74</f>
        <v>899</v>
      </c>
      <c r="D84" s="52" t="s">
        <v>131</v>
      </c>
      <c r="E84" s="17" t="s">
        <v>132</v>
      </c>
      <c r="F84" s="17"/>
      <c r="G84" s="17">
        <f>H74</f>
        <v>862</v>
      </c>
      <c r="H84" s="52" t="s">
        <v>131</v>
      </c>
      <c r="I84" s="17"/>
      <c r="J84" s="17"/>
      <c r="K84" s="45"/>
      <c r="L84" s="45"/>
      <c r="M84" s="46"/>
      <c r="N84" s="47"/>
    </row>
    <row r="85" spans="1:14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C74-'10702'!C74</f>
        <v>4</v>
      </c>
      <c r="D85" s="75" t="str">
        <f>IF(E85&gt;0,"男增加","男減少")</f>
        <v>男減少</v>
      </c>
      <c r="E85" s="55">
        <f>D74-'10702'!D74</f>
        <v>-36</v>
      </c>
      <c r="F85" s="56" t="str">
        <f>IF(G85&gt;0,"女增加","女減少")</f>
        <v>女增加</v>
      </c>
      <c r="G85" s="55">
        <f>E74-'10702'!E74</f>
        <v>16</v>
      </c>
      <c r="H85" s="57"/>
      <c r="I85" s="161" t="str">
        <f>IF(K85&gt;0,"總人口數增加","總人口數減少")</f>
        <v>總人口數減少</v>
      </c>
      <c r="J85" s="161"/>
      <c r="K85" s="55">
        <f>F74-'10702'!F74</f>
        <v>-20</v>
      </c>
      <c r="L85" s="57"/>
      <c r="M85" s="58"/>
      <c r="N85" s="59"/>
    </row>
    <row r="86" spans="1:14" x14ac:dyDescent="0.25">
      <c r="C86" s="61"/>
    </row>
  </sheetData>
  <mergeCells count="27">
    <mergeCell ref="A81:B81"/>
    <mergeCell ref="A82:B82"/>
    <mergeCell ref="A83:B83"/>
    <mergeCell ref="A85:B85"/>
    <mergeCell ref="I85:J85"/>
    <mergeCell ref="A77:B77"/>
    <mergeCell ref="A78:B79"/>
    <mergeCell ref="C78:C79"/>
    <mergeCell ref="D78:D79"/>
    <mergeCell ref="A80:B80"/>
    <mergeCell ref="E80:N80"/>
    <mergeCell ref="K3:K4"/>
    <mergeCell ref="L3:L4"/>
    <mergeCell ref="M3:M4"/>
    <mergeCell ref="N3:N4"/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19" zoomScaleNormal="119" workbookViewId="0">
      <pane ySplit="4" topLeftCell="A75" activePane="bottomLeft" state="frozen"/>
      <selection pane="bottomLeft" activeCell="K85" sqref="K85"/>
    </sheetView>
  </sheetViews>
  <sheetFormatPr defaultRowHeight="16.5" x14ac:dyDescent="0.25"/>
  <cols>
    <col min="1" max="1" width="9.625" style="7" customWidth="1"/>
    <col min="2" max="2" width="12.2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 x14ac:dyDescent="0.2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"/>
      <c r="N1" s="2"/>
    </row>
    <row r="2" spans="1:14" ht="28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5"/>
      <c r="K2" s="139" t="s">
        <v>110</v>
      </c>
      <c r="L2" s="139"/>
      <c r="M2" s="139"/>
      <c r="N2" s="168"/>
    </row>
    <row r="3" spans="1:14" ht="19.5" x14ac:dyDescent="0.3">
      <c r="A3" s="141" t="s">
        <v>2</v>
      </c>
      <c r="B3" s="143" t="s">
        <v>3</v>
      </c>
      <c r="C3" s="143" t="s">
        <v>4</v>
      </c>
      <c r="D3" s="169" t="s">
        <v>5</v>
      </c>
      <c r="E3" s="170"/>
      <c r="F3" s="170"/>
      <c r="G3" s="143" t="s">
        <v>6</v>
      </c>
      <c r="H3" s="143" t="s">
        <v>7</v>
      </c>
      <c r="I3" s="143" t="s">
        <v>8</v>
      </c>
      <c r="J3" s="143" t="s">
        <v>9</v>
      </c>
      <c r="K3" s="143" t="s">
        <v>10</v>
      </c>
      <c r="L3" s="143" t="s">
        <v>11</v>
      </c>
      <c r="M3" s="149" t="s">
        <v>111</v>
      </c>
      <c r="N3" s="151" t="s">
        <v>112</v>
      </c>
    </row>
    <row r="4" spans="1:14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</row>
    <row r="5" spans="1:14" ht="19.5" x14ac:dyDescent="0.3">
      <c r="A5" s="8" t="s">
        <v>15</v>
      </c>
      <c r="B5" s="9">
        <v>6</v>
      </c>
      <c r="C5" s="9">
        <v>376</v>
      </c>
      <c r="D5" s="9">
        <v>370</v>
      </c>
      <c r="E5" s="9">
        <v>429</v>
      </c>
      <c r="F5" s="9">
        <f>SUM(D5:E5)</f>
        <v>799</v>
      </c>
      <c r="G5" s="10">
        <v>2</v>
      </c>
      <c r="H5" s="11">
        <v>1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>
        <v>0</v>
      </c>
    </row>
    <row r="6" spans="1:14" ht="19.5" x14ac:dyDescent="0.3">
      <c r="A6" s="14" t="s">
        <v>16</v>
      </c>
      <c r="B6" s="9">
        <v>14</v>
      </c>
      <c r="C6" s="9">
        <v>822</v>
      </c>
      <c r="D6" s="9">
        <v>748</v>
      </c>
      <c r="E6" s="9">
        <v>885</v>
      </c>
      <c r="F6" s="9">
        <f t="shared" ref="F6:F19" si="0">SUM(D6:E6)</f>
        <v>1633</v>
      </c>
      <c r="G6" s="10">
        <v>6</v>
      </c>
      <c r="H6" s="11">
        <v>10</v>
      </c>
      <c r="I6" s="11">
        <v>1</v>
      </c>
      <c r="J6" s="11">
        <v>3</v>
      </c>
      <c r="K6" s="11">
        <v>1</v>
      </c>
      <c r="L6" s="11">
        <v>0</v>
      </c>
      <c r="M6" s="12">
        <v>0</v>
      </c>
      <c r="N6" s="13">
        <v>0</v>
      </c>
    </row>
    <row r="7" spans="1:14" ht="19.5" x14ac:dyDescent="0.3">
      <c r="A7" s="8" t="s">
        <v>17</v>
      </c>
      <c r="B7" s="9">
        <v>13</v>
      </c>
      <c r="C7" s="9">
        <v>580</v>
      </c>
      <c r="D7" s="9">
        <v>679</v>
      </c>
      <c r="E7" s="9">
        <v>688</v>
      </c>
      <c r="F7" s="9">
        <f t="shared" si="0"/>
        <v>1367</v>
      </c>
      <c r="G7" s="10">
        <v>7</v>
      </c>
      <c r="H7" s="11">
        <v>4</v>
      </c>
      <c r="I7" s="11">
        <v>0</v>
      </c>
      <c r="J7" s="11">
        <v>2</v>
      </c>
      <c r="K7" s="11">
        <v>2</v>
      </c>
      <c r="L7" s="11">
        <v>2</v>
      </c>
      <c r="M7" s="12">
        <v>1</v>
      </c>
      <c r="N7" s="13">
        <v>2</v>
      </c>
    </row>
    <row r="8" spans="1:14" ht="19.5" x14ac:dyDescent="0.3">
      <c r="A8" s="14" t="s">
        <v>18</v>
      </c>
      <c r="B8" s="9">
        <v>10</v>
      </c>
      <c r="C8" s="9">
        <v>788</v>
      </c>
      <c r="D8" s="9">
        <v>852</v>
      </c>
      <c r="E8" s="9">
        <v>967</v>
      </c>
      <c r="F8" s="9">
        <f t="shared" si="0"/>
        <v>1819</v>
      </c>
      <c r="G8" s="10">
        <v>3</v>
      </c>
      <c r="H8" s="11">
        <v>4</v>
      </c>
      <c r="I8" s="11">
        <v>0</v>
      </c>
      <c r="J8" s="11">
        <v>1</v>
      </c>
      <c r="K8" s="11">
        <v>1</v>
      </c>
      <c r="L8" s="11">
        <v>0</v>
      </c>
      <c r="M8" s="12">
        <v>1</v>
      </c>
      <c r="N8" s="13">
        <v>0</v>
      </c>
    </row>
    <row r="9" spans="1:14" ht="19.5" x14ac:dyDescent="0.3">
      <c r="A9" s="8" t="s">
        <v>19</v>
      </c>
      <c r="B9" s="9">
        <v>7</v>
      </c>
      <c r="C9" s="9">
        <v>724</v>
      </c>
      <c r="D9" s="9">
        <v>759</v>
      </c>
      <c r="E9" s="9">
        <v>843</v>
      </c>
      <c r="F9" s="9">
        <f t="shared" si="0"/>
        <v>1602</v>
      </c>
      <c r="G9" s="10">
        <v>2</v>
      </c>
      <c r="H9" s="11">
        <v>7</v>
      </c>
      <c r="I9" s="11">
        <v>0</v>
      </c>
      <c r="J9" s="11">
        <v>1</v>
      </c>
      <c r="K9" s="11">
        <v>0</v>
      </c>
      <c r="L9" s="11">
        <v>3</v>
      </c>
      <c r="M9" s="12">
        <v>1</v>
      </c>
      <c r="N9" s="13">
        <v>0</v>
      </c>
    </row>
    <row r="10" spans="1:14" ht="19.5" x14ac:dyDescent="0.3">
      <c r="A10" s="14" t="s">
        <v>20</v>
      </c>
      <c r="B10" s="9">
        <v>11</v>
      </c>
      <c r="C10" s="9">
        <v>722</v>
      </c>
      <c r="D10" s="9">
        <v>792</v>
      </c>
      <c r="E10" s="9">
        <v>827</v>
      </c>
      <c r="F10" s="9">
        <f t="shared" si="0"/>
        <v>1619</v>
      </c>
      <c r="G10" s="10">
        <v>0</v>
      </c>
      <c r="H10" s="11">
        <v>7</v>
      </c>
      <c r="I10" s="11">
        <v>1</v>
      </c>
      <c r="J10" s="11">
        <v>3</v>
      </c>
      <c r="K10" s="11">
        <v>1</v>
      </c>
      <c r="L10" s="11">
        <v>3</v>
      </c>
      <c r="M10" s="12">
        <v>0</v>
      </c>
      <c r="N10" s="13">
        <v>0</v>
      </c>
    </row>
    <row r="11" spans="1:14" ht="19.5" x14ac:dyDescent="0.3">
      <c r="A11" s="8" t="s">
        <v>21</v>
      </c>
      <c r="B11" s="9">
        <v>13</v>
      </c>
      <c r="C11" s="9">
        <v>727</v>
      </c>
      <c r="D11" s="9">
        <v>771</v>
      </c>
      <c r="E11" s="9">
        <v>902</v>
      </c>
      <c r="F11" s="9">
        <f t="shared" si="0"/>
        <v>1673</v>
      </c>
      <c r="G11" s="10">
        <v>13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2">
        <v>3</v>
      </c>
      <c r="N11" s="13">
        <v>0</v>
      </c>
    </row>
    <row r="12" spans="1:14" ht="19.5" x14ac:dyDescent="0.3">
      <c r="A12" s="14" t="s">
        <v>22</v>
      </c>
      <c r="B12" s="9">
        <v>8</v>
      </c>
      <c r="C12" s="9">
        <v>267</v>
      </c>
      <c r="D12" s="9">
        <v>309</v>
      </c>
      <c r="E12" s="9">
        <v>324</v>
      </c>
      <c r="F12" s="9">
        <f t="shared" si="0"/>
        <v>633</v>
      </c>
      <c r="G12" s="10">
        <v>0</v>
      </c>
      <c r="H12" s="11">
        <v>3</v>
      </c>
      <c r="I12" s="11">
        <v>0</v>
      </c>
      <c r="J12" s="11">
        <v>0</v>
      </c>
      <c r="K12" s="11">
        <v>0</v>
      </c>
      <c r="L12" s="11">
        <v>0</v>
      </c>
      <c r="M12" s="12">
        <v>0</v>
      </c>
      <c r="N12" s="13">
        <v>0</v>
      </c>
    </row>
    <row r="13" spans="1:14" ht="19.5" x14ac:dyDescent="0.3">
      <c r="A13" s="8" t="s">
        <v>23</v>
      </c>
      <c r="B13" s="9">
        <v>14</v>
      </c>
      <c r="C13" s="9">
        <v>1051</v>
      </c>
      <c r="D13" s="9">
        <v>1075</v>
      </c>
      <c r="E13" s="9">
        <v>1145</v>
      </c>
      <c r="F13" s="9">
        <f t="shared" si="0"/>
        <v>2220</v>
      </c>
      <c r="G13" s="10">
        <v>4</v>
      </c>
      <c r="H13" s="11">
        <v>11</v>
      </c>
      <c r="I13" s="11">
        <v>0</v>
      </c>
      <c r="J13" s="11">
        <v>0</v>
      </c>
      <c r="K13" s="11">
        <v>4</v>
      </c>
      <c r="L13" s="11">
        <v>2</v>
      </c>
      <c r="M13" s="12">
        <v>0</v>
      </c>
      <c r="N13" s="13">
        <v>0</v>
      </c>
    </row>
    <row r="14" spans="1:14" ht="19.5" x14ac:dyDescent="0.3">
      <c r="A14" s="14" t="s">
        <v>24</v>
      </c>
      <c r="B14" s="9">
        <v>19</v>
      </c>
      <c r="C14" s="9">
        <v>2140</v>
      </c>
      <c r="D14" s="9">
        <v>1969</v>
      </c>
      <c r="E14" s="9">
        <v>2218</v>
      </c>
      <c r="F14" s="9">
        <f t="shared" si="0"/>
        <v>4187</v>
      </c>
      <c r="G14" s="10">
        <v>15</v>
      </c>
      <c r="H14" s="11">
        <v>13</v>
      </c>
      <c r="I14" s="11">
        <v>6</v>
      </c>
      <c r="J14" s="11">
        <v>9</v>
      </c>
      <c r="K14" s="11">
        <v>2</v>
      </c>
      <c r="L14" s="11">
        <v>2</v>
      </c>
      <c r="M14" s="12">
        <v>2</v>
      </c>
      <c r="N14" s="13">
        <v>0</v>
      </c>
    </row>
    <row r="15" spans="1:14" ht="19.5" x14ac:dyDescent="0.3">
      <c r="A15" s="8" t="s">
        <v>25</v>
      </c>
      <c r="B15" s="9">
        <v>10</v>
      </c>
      <c r="C15" s="9">
        <v>460</v>
      </c>
      <c r="D15" s="9">
        <v>542</v>
      </c>
      <c r="E15" s="9">
        <v>540</v>
      </c>
      <c r="F15" s="9">
        <f t="shared" si="0"/>
        <v>1082</v>
      </c>
      <c r="G15" s="10">
        <v>3</v>
      </c>
      <c r="H15" s="11">
        <v>3</v>
      </c>
      <c r="I15" s="11">
        <v>3</v>
      </c>
      <c r="J15" s="11">
        <v>0</v>
      </c>
      <c r="K15" s="11">
        <v>0</v>
      </c>
      <c r="L15" s="11">
        <v>0</v>
      </c>
      <c r="M15" s="12">
        <v>0</v>
      </c>
      <c r="N15" s="13">
        <v>0</v>
      </c>
    </row>
    <row r="16" spans="1:14" ht="19.5" x14ac:dyDescent="0.3">
      <c r="A16" s="14" t="s">
        <v>26</v>
      </c>
      <c r="B16" s="9">
        <v>15</v>
      </c>
      <c r="C16" s="9">
        <v>641</v>
      </c>
      <c r="D16" s="9">
        <v>719</v>
      </c>
      <c r="E16" s="9">
        <v>722</v>
      </c>
      <c r="F16" s="9">
        <f t="shared" si="0"/>
        <v>1441</v>
      </c>
      <c r="G16" s="10">
        <v>5</v>
      </c>
      <c r="H16" s="11">
        <v>7</v>
      </c>
      <c r="I16" s="11">
        <v>1</v>
      </c>
      <c r="J16" s="11">
        <v>0</v>
      </c>
      <c r="K16" s="11">
        <v>0</v>
      </c>
      <c r="L16" s="11">
        <v>1</v>
      </c>
      <c r="M16" s="12">
        <v>0</v>
      </c>
      <c r="N16" s="13">
        <v>1</v>
      </c>
    </row>
    <row r="17" spans="1:14" ht="19.5" x14ac:dyDescent="0.3">
      <c r="A17" s="8" t="s">
        <v>27</v>
      </c>
      <c r="B17" s="9">
        <v>18</v>
      </c>
      <c r="C17" s="9">
        <v>932</v>
      </c>
      <c r="D17" s="9">
        <v>946</v>
      </c>
      <c r="E17" s="9">
        <v>1011</v>
      </c>
      <c r="F17" s="9">
        <f t="shared" si="0"/>
        <v>1957</v>
      </c>
      <c r="G17" s="10">
        <v>5</v>
      </c>
      <c r="H17" s="11">
        <v>8</v>
      </c>
      <c r="I17" s="11">
        <v>2</v>
      </c>
      <c r="J17" s="11">
        <v>1</v>
      </c>
      <c r="K17" s="11">
        <v>0</v>
      </c>
      <c r="L17" s="11">
        <v>2</v>
      </c>
      <c r="M17" s="12">
        <v>0</v>
      </c>
      <c r="N17" s="13">
        <v>0</v>
      </c>
    </row>
    <row r="18" spans="1:14" ht="19.5" x14ac:dyDescent="0.3">
      <c r="A18" s="14" t="s">
        <v>28</v>
      </c>
      <c r="B18" s="9">
        <v>16</v>
      </c>
      <c r="C18" s="9">
        <v>630</v>
      </c>
      <c r="D18" s="9">
        <v>646</v>
      </c>
      <c r="E18" s="9">
        <v>729</v>
      </c>
      <c r="F18" s="9">
        <f t="shared" si="0"/>
        <v>1375</v>
      </c>
      <c r="G18" s="10">
        <v>5</v>
      </c>
      <c r="H18" s="11">
        <v>2</v>
      </c>
      <c r="I18" s="11">
        <v>2</v>
      </c>
      <c r="J18" s="11">
        <v>0</v>
      </c>
      <c r="K18" s="11">
        <v>1</v>
      </c>
      <c r="L18" s="11">
        <v>4</v>
      </c>
      <c r="M18" s="12">
        <v>1</v>
      </c>
      <c r="N18" s="13">
        <v>0</v>
      </c>
    </row>
    <row r="19" spans="1:14" ht="19.5" x14ac:dyDescent="0.3">
      <c r="A19" s="8" t="s">
        <v>29</v>
      </c>
      <c r="B19" s="9">
        <v>23</v>
      </c>
      <c r="C19" s="9">
        <v>845</v>
      </c>
      <c r="D19" s="9">
        <v>1007</v>
      </c>
      <c r="E19" s="9">
        <v>971</v>
      </c>
      <c r="F19" s="9">
        <f t="shared" si="0"/>
        <v>1978</v>
      </c>
      <c r="G19" s="10">
        <v>3</v>
      </c>
      <c r="H19" s="11">
        <v>4</v>
      </c>
      <c r="I19" s="11">
        <v>0</v>
      </c>
      <c r="J19" s="11">
        <v>0</v>
      </c>
      <c r="K19" s="11">
        <v>1</v>
      </c>
      <c r="L19" s="11">
        <v>1</v>
      </c>
      <c r="M19" s="12">
        <v>2</v>
      </c>
      <c r="N19" s="13">
        <v>0</v>
      </c>
    </row>
    <row r="20" spans="1:14" ht="19.5" x14ac:dyDescent="0.3">
      <c r="A20" s="14" t="s">
        <v>30</v>
      </c>
      <c r="B20" s="9">
        <v>19</v>
      </c>
      <c r="C20" s="9">
        <v>568</v>
      </c>
      <c r="D20" s="9">
        <v>643</v>
      </c>
      <c r="E20" s="9">
        <v>665</v>
      </c>
      <c r="F20" s="9">
        <f t="shared" ref="F20:F69" si="1">SUM(D20:E20)</f>
        <v>1308</v>
      </c>
      <c r="G20" s="10">
        <v>2</v>
      </c>
      <c r="H20" s="11">
        <v>5</v>
      </c>
      <c r="I20" s="11">
        <v>2</v>
      </c>
      <c r="J20" s="11">
        <v>1</v>
      </c>
      <c r="K20" s="11">
        <v>1</v>
      </c>
      <c r="L20" s="11">
        <v>0</v>
      </c>
      <c r="M20" s="12">
        <v>0</v>
      </c>
      <c r="N20" s="13">
        <v>0</v>
      </c>
    </row>
    <row r="21" spans="1:14" ht="19.5" x14ac:dyDescent="0.3">
      <c r="A21" s="8" t="s">
        <v>31</v>
      </c>
      <c r="B21" s="9">
        <v>25</v>
      </c>
      <c r="C21" s="9">
        <v>1538</v>
      </c>
      <c r="D21" s="9">
        <v>1542</v>
      </c>
      <c r="E21" s="9">
        <v>1815</v>
      </c>
      <c r="F21" s="9">
        <f t="shared" si="1"/>
        <v>3357</v>
      </c>
      <c r="G21" s="10">
        <v>11</v>
      </c>
      <c r="H21" s="11">
        <v>12</v>
      </c>
      <c r="I21" s="11">
        <v>2</v>
      </c>
      <c r="J21" s="11">
        <v>7</v>
      </c>
      <c r="K21" s="11">
        <v>0</v>
      </c>
      <c r="L21" s="11">
        <v>2</v>
      </c>
      <c r="M21" s="12">
        <v>1</v>
      </c>
      <c r="N21" s="13">
        <v>0</v>
      </c>
    </row>
    <row r="22" spans="1:14" ht="19.5" x14ac:dyDescent="0.3">
      <c r="A22" s="14" t="s">
        <v>32</v>
      </c>
      <c r="B22" s="9">
        <v>22</v>
      </c>
      <c r="C22" s="9">
        <v>1053</v>
      </c>
      <c r="D22" s="9">
        <v>1138</v>
      </c>
      <c r="E22" s="9">
        <v>1267</v>
      </c>
      <c r="F22" s="9">
        <f t="shared" si="1"/>
        <v>2405</v>
      </c>
      <c r="G22" s="10">
        <v>1</v>
      </c>
      <c r="H22" s="11">
        <v>4</v>
      </c>
      <c r="I22" s="11">
        <v>1</v>
      </c>
      <c r="J22" s="11">
        <v>4</v>
      </c>
      <c r="K22" s="11">
        <v>3</v>
      </c>
      <c r="L22" s="11">
        <v>0</v>
      </c>
      <c r="M22" s="12">
        <v>1</v>
      </c>
      <c r="N22" s="13">
        <v>0</v>
      </c>
    </row>
    <row r="23" spans="1:14" ht="19.5" x14ac:dyDescent="0.3">
      <c r="A23" s="8" t="s">
        <v>33</v>
      </c>
      <c r="B23" s="9">
        <v>29</v>
      </c>
      <c r="C23" s="9">
        <v>1549</v>
      </c>
      <c r="D23" s="9">
        <v>1631</v>
      </c>
      <c r="E23" s="9">
        <v>1806</v>
      </c>
      <c r="F23" s="9">
        <f t="shared" si="1"/>
        <v>3437</v>
      </c>
      <c r="G23" s="10">
        <v>12</v>
      </c>
      <c r="H23" s="11">
        <v>13</v>
      </c>
      <c r="I23" s="11">
        <v>3</v>
      </c>
      <c r="J23" s="11">
        <v>4</v>
      </c>
      <c r="K23" s="11">
        <v>2</v>
      </c>
      <c r="L23" s="11">
        <v>2</v>
      </c>
      <c r="M23" s="12">
        <v>4</v>
      </c>
      <c r="N23" s="13">
        <v>0</v>
      </c>
    </row>
    <row r="24" spans="1:14" ht="19.5" x14ac:dyDescent="0.3">
      <c r="A24" s="14" t="s">
        <v>34</v>
      </c>
      <c r="B24" s="9">
        <v>20</v>
      </c>
      <c r="C24" s="9">
        <v>961</v>
      </c>
      <c r="D24" s="9">
        <v>1175</v>
      </c>
      <c r="E24" s="9">
        <v>1166</v>
      </c>
      <c r="F24" s="9">
        <f t="shared" si="1"/>
        <v>2341</v>
      </c>
      <c r="G24" s="10">
        <v>5</v>
      </c>
      <c r="H24" s="11">
        <v>8</v>
      </c>
      <c r="I24" s="11">
        <v>2</v>
      </c>
      <c r="J24" s="11">
        <v>3</v>
      </c>
      <c r="K24" s="11">
        <v>1</v>
      </c>
      <c r="L24" s="11">
        <v>2</v>
      </c>
      <c r="M24" s="12">
        <v>1</v>
      </c>
      <c r="N24" s="13">
        <v>0</v>
      </c>
    </row>
    <row r="25" spans="1:14" ht="19.5" x14ac:dyDescent="0.3">
      <c r="A25" s="8" t="s">
        <v>35</v>
      </c>
      <c r="B25" s="9">
        <v>9</v>
      </c>
      <c r="C25" s="9">
        <v>1341</v>
      </c>
      <c r="D25" s="9">
        <v>1306</v>
      </c>
      <c r="E25" s="9">
        <v>994</v>
      </c>
      <c r="F25" s="9">
        <f t="shared" si="1"/>
        <v>2300</v>
      </c>
      <c r="G25" s="10">
        <v>3</v>
      </c>
      <c r="H25" s="11">
        <v>14</v>
      </c>
      <c r="I25" s="11">
        <v>23</v>
      </c>
      <c r="J25" s="11">
        <v>2</v>
      </c>
      <c r="K25" s="11">
        <v>0</v>
      </c>
      <c r="L25" s="11">
        <v>3</v>
      </c>
      <c r="M25" s="12">
        <v>0</v>
      </c>
      <c r="N25" s="13">
        <v>1</v>
      </c>
    </row>
    <row r="26" spans="1:14" ht="19.5" x14ac:dyDescent="0.3">
      <c r="A26" s="14" t="s">
        <v>36</v>
      </c>
      <c r="B26" s="9">
        <v>21</v>
      </c>
      <c r="C26" s="9">
        <v>1620</v>
      </c>
      <c r="D26" s="9">
        <v>1789</v>
      </c>
      <c r="E26" s="9">
        <v>1941</v>
      </c>
      <c r="F26" s="9">
        <f t="shared" si="1"/>
        <v>3730</v>
      </c>
      <c r="G26" s="10">
        <v>26</v>
      </c>
      <c r="H26" s="11">
        <v>14</v>
      </c>
      <c r="I26" s="11">
        <v>3</v>
      </c>
      <c r="J26" s="11">
        <v>4</v>
      </c>
      <c r="K26" s="11">
        <v>0</v>
      </c>
      <c r="L26" s="11">
        <v>1</v>
      </c>
      <c r="M26" s="12">
        <v>3</v>
      </c>
      <c r="N26" s="13">
        <v>0</v>
      </c>
    </row>
    <row r="27" spans="1:14" ht="19.5" x14ac:dyDescent="0.3">
      <c r="A27" s="8" t="s">
        <v>37</v>
      </c>
      <c r="B27" s="9">
        <v>13</v>
      </c>
      <c r="C27" s="9">
        <v>923</v>
      </c>
      <c r="D27" s="9">
        <v>1111</v>
      </c>
      <c r="E27" s="9">
        <v>1334</v>
      </c>
      <c r="F27" s="9">
        <f t="shared" si="1"/>
        <v>2445</v>
      </c>
      <c r="G27" s="10">
        <v>12</v>
      </c>
      <c r="H27" s="11">
        <v>6</v>
      </c>
      <c r="I27" s="11">
        <v>10</v>
      </c>
      <c r="J27" s="11">
        <v>2</v>
      </c>
      <c r="K27" s="11">
        <v>0</v>
      </c>
      <c r="L27" s="11">
        <v>0</v>
      </c>
      <c r="M27" s="12">
        <v>0</v>
      </c>
      <c r="N27" s="13">
        <v>0</v>
      </c>
    </row>
    <row r="28" spans="1:14" ht="19.5" x14ac:dyDescent="0.3">
      <c r="A28" s="14" t="s">
        <v>38</v>
      </c>
      <c r="B28" s="9">
        <v>16</v>
      </c>
      <c r="C28" s="9">
        <v>1140</v>
      </c>
      <c r="D28" s="9">
        <v>1397</v>
      </c>
      <c r="E28" s="9">
        <v>1681</v>
      </c>
      <c r="F28" s="9">
        <f t="shared" si="1"/>
        <v>3078</v>
      </c>
      <c r="G28" s="10">
        <v>16</v>
      </c>
      <c r="H28" s="11">
        <v>22</v>
      </c>
      <c r="I28" s="11">
        <v>2</v>
      </c>
      <c r="J28" s="11">
        <v>2</v>
      </c>
      <c r="K28" s="11">
        <v>1</v>
      </c>
      <c r="L28" s="11">
        <v>0</v>
      </c>
      <c r="M28" s="12">
        <v>0</v>
      </c>
      <c r="N28" s="13">
        <v>1</v>
      </c>
    </row>
    <row r="29" spans="1:14" ht="19.5" x14ac:dyDescent="0.3">
      <c r="A29" s="8" t="s">
        <v>39</v>
      </c>
      <c r="B29" s="9">
        <v>13</v>
      </c>
      <c r="C29" s="9">
        <v>798</v>
      </c>
      <c r="D29" s="9">
        <v>881</v>
      </c>
      <c r="E29" s="9">
        <v>1090</v>
      </c>
      <c r="F29" s="9">
        <f t="shared" si="1"/>
        <v>1971</v>
      </c>
      <c r="G29" s="10">
        <v>7</v>
      </c>
      <c r="H29" s="11">
        <v>1</v>
      </c>
      <c r="I29" s="11">
        <v>0</v>
      </c>
      <c r="J29" s="11">
        <v>1</v>
      </c>
      <c r="K29" s="11">
        <v>0</v>
      </c>
      <c r="L29" s="11">
        <v>0</v>
      </c>
      <c r="M29" s="12">
        <v>1</v>
      </c>
      <c r="N29" s="13">
        <v>0</v>
      </c>
    </row>
    <row r="30" spans="1:14" ht="19.5" x14ac:dyDescent="0.3">
      <c r="A30" s="14" t="s">
        <v>40</v>
      </c>
      <c r="B30" s="9">
        <v>10</v>
      </c>
      <c r="C30" s="9">
        <v>318</v>
      </c>
      <c r="D30" s="9">
        <v>399</v>
      </c>
      <c r="E30" s="9">
        <v>387</v>
      </c>
      <c r="F30" s="9">
        <f t="shared" si="1"/>
        <v>786</v>
      </c>
      <c r="G30" s="10">
        <v>1</v>
      </c>
      <c r="H30" s="11">
        <v>1</v>
      </c>
      <c r="I30" s="11">
        <v>0</v>
      </c>
      <c r="J30" s="11">
        <v>0</v>
      </c>
      <c r="K30" s="11">
        <v>0</v>
      </c>
      <c r="L30" s="11">
        <v>1</v>
      </c>
      <c r="M30" s="12">
        <v>0</v>
      </c>
      <c r="N30" s="13">
        <v>1</v>
      </c>
    </row>
    <row r="31" spans="1:14" ht="19.5" x14ac:dyDescent="0.3">
      <c r="A31" s="8" t="s">
        <v>41</v>
      </c>
      <c r="B31" s="9">
        <v>18</v>
      </c>
      <c r="C31" s="9">
        <v>631</v>
      </c>
      <c r="D31" s="9">
        <v>717</v>
      </c>
      <c r="E31" s="9">
        <v>768</v>
      </c>
      <c r="F31" s="9">
        <f t="shared" si="1"/>
        <v>1485</v>
      </c>
      <c r="G31" s="10">
        <v>2</v>
      </c>
      <c r="H31" s="11">
        <v>3</v>
      </c>
      <c r="I31" s="11">
        <v>3</v>
      </c>
      <c r="J31" s="11">
        <v>5</v>
      </c>
      <c r="K31" s="11">
        <v>2</v>
      </c>
      <c r="L31" s="11">
        <v>1</v>
      </c>
      <c r="M31" s="12">
        <v>1</v>
      </c>
      <c r="N31" s="13">
        <v>0</v>
      </c>
    </row>
    <row r="32" spans="1:14" ht="19.5" x14ac:dyDescent="0.3">
      <c r="A32" s="14" t="s">
        <v>42</v>
      </c>
      <c r="B32" s="9">
        <v>25</v>
      </c>
      <c r="C32" s="9">
        <v>1246</v>
      </c>
      <c r="D32" s="9">
        <v>1506</v>
      </c>
      <c r="E32" s="9">
        <v>1643</v>
      </c>
      <c r="F32" s="9">
        <f t="shared" si="1"/>
        <v>3149</v>
      </c>
      <c r="G32" s="10">
        <v>3</v>
      </c>
      <c r="H32" s="11">
        <v>2</v>
      </c>
      <c r="I32" s="11">
        <v>0</v>
      </c>
      <c r="J32" s="11">
        <v>3</v>
      </c>
      <c r="K32" s="11">
        <v>1</v>
      </c>
      <c r="L32" s="11">
        <v>2</v>
      </c>
      <c r="M32" s="12">
        <v>0</v>
      </c>
      <c r="N32" s="13">
        <v>1</v>
      </c>
    </row>
    <row r="33" spans="1:14" ht="19.5" x14ac:dyDescent="0.3">
      <c r="A33" s="8" t="s">
        <v>43</v>
      </c>
      <c r="B33" s="9">
        <v>16</v>
      </c>
      <c r="C33" s="9">
        <v>763</v>
      </c>
      <c r="D33" s="9">
        <v>858</v>
      </c>
      <c r="E33" s="9">
        <v>907</v>
      </c>
      <c r="F33" s="9">
        <f t="shared" si="1"/>
        <v>1765</v>
      </c>
      <c r="G33" s="10">
        <v>7</v>
      </c>
      <c r="H33" s="11">
        <v>2</v>
      </c>
      <c r="I33" s="11">
        <v>0</v>
      </c>
      <c r="J33" s="11">
        <v>0</v>
      </c>
      <c r="K33" s="11">
        <v>0</v>
      </c>
      <c r="L33" s="11">
        <v>1</v>
      </c>
      <c r="M33" s="12">
        <v>1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1358</v>
      </c>
      <c r="D34" s="9">
        <v>1520</v>
      </c>
      <c r="E34" s="9">
        <v>1614</v>
      </c>
      <c r="F34" s="9">
        <f t="shared" si="1"/>
        <v>3134</v>
      </c>
      <c r="G34" s="10">
        <v>15</v>
      </c>
      <c r="H34" s="11">
        <v>7</v>
      </c>
      <c r="I34" s="11">
        <v>4</v>
      </c>
      <c r="J34" s="11">
        <v>2</v>
      </c>
      <c r="K34" s="11">
        <v>2</v>
      </c>
      <c r="L34" s="11">
        <v>0</v>
      </c>
      <c r="M34" s="12">
        <v>0</v>
      </c>
      <c r="N34" s="13">
        <v>1</v>
      </c>
    </row>
    <row r="35" spans="1:14" ht="19.5" x14ac:dyDescent="0.3">
      <c r="A35" s="8" t="s">
        <v>45</v>
      </c>
      <c r="B35" s="9">
        <v>16</v>
      </c>
      <c r="C35" s="9">
        <v>966</v>
      </c>
      <c r="D35" s="9">
        <v>1113</v>
      </c>
      <c r="E35" s="9">
        <v>1273</v>
      </c>
      <c r="F35" s="9">
        <f t="shared" si="1"/>
        <v>2386</v>
      </c>
      <c r="G35" s="10">
        <v>10</v>
      </c>
      <c r="H35" s="11">
        <v>5</v>
      </c>
      <c r="I35" s="11">
        <v>0</v>
      </c>
      <c r="J35" s="11">
        <v>10</v>
      </c>
      <c r="K35" s="11">
        <v>0</v>
      </c>
      <c r="L35" s="11">
        <v>2</v>
      </c>
      <c r="M35" s="12">
        <v>1</v>
      </c>
      <c r="N35" s="13">
        <v>1</v>
      </c>
    </row>
    <row r="36" spans="1:14" ht="19.5" x14ac:dyDescent="0.3">
      <c r="A36" s="14" t="s">
        <v>46</v>
      </c>
      <c r="B36" s="9">
        <v>24</v>
      </c>
      <c r="C36" s="9">
        <v>1544</v>
      </c>
      <c r="D36" s="9">
        <v>1667</v>
      </c>
      <c r="E36" s="9">
        <v>2028</v>
      </c>
      <c r="F36" s="9">
        <f t="shared" si="1"/>
        <v>3695</v>
      </c>
      <c r="G36" s="10">
        <v>4</v>
      </c>
      <c r="H36" s="11">
        <v>9</v>
      </c>
      <c r="I36" s="11">
        <v>3</v>
      </c>
      <c r="J36" s="11">
        <v>8</v>
      </c>
      <c r="K36" s="11">
        <v>1</v>
      </c>
      <c r="L36" s="11">
        <v>3</v>
      </c>
      <c r="M36" s="12">
        <v>4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1420</v>
      </c>
      <c r="D37" s="9">
        <v>1659</v>
      </c>
      <c r="E37" s="9">
        <v>1993</v>
      </c>
      <c r="F37" s="9">
        <f t="shared" si="1"/>
        <v>3652</v>
      </c>
      <c r="G37" s="10">
        <v>28</v>
      </c>
      <c r="H37" s="11">
        <v>18</v>
      </c>
      <c r="I37" s="11">
        <v>11</v>
      </c>
      <c r="J37" s="11">
        <v>14</v>
      </c>
      <c r="K37" s="11">
        <v>5</v>
      </c>
      <c r="L37" s="11">
        <v>0</v>
      </c>
      <c r="M37" s="12">
        <v>0</v>
      </c>
      <c r="N37" s="13">
        <v>0</v>
      </c>
    </row>
    <row r="38" spans="1:14" ht="19.5" x14ac:dyDescent="0.3">
      <c r="A38" s="14" t="s">
        <v>48</v>
      </c>
      <c r="B38" s="9">
        <v>18</v>
      </c>
      <c r="C38" s="9">
        <v>842</v>
      </c>
      <c r="D38" s="9">
        <v>920</v>
      </c>
      <c r="E38" s="9">
        <v>1038</v>
      </c>
      <c r="F38" s="9">
        <f t="shared" si="1"/>
        <v>1958</v>
      </c>
      <c r="G38" s="10">
        <v>13</v>
      </c>
      <c r="H38" s="11">
        <v>9</v>
      </c>
      <c r="I38" s="11">
        <v>5</v>
      </c>
      <c r="J38" s="11">
        <v>0</v>
      </c>
      <c r="K38" s="11">
        <v>3</v>
      </c>
      <c r="L38" s="11">
        <v>0</v>
      </c>
      <c r="M38" s="12">
        <v>2</v>
      </c>
      <c r="N38" s="13">
        <v>1</v>
      </c>
    </row>
    <row r="39" spans="1:14" ht="19.5" x14ac:dyDescent="0.3">
      <c r="A39" s="8" t="s">
        <v>49</v>
      </c>
      <c r="B39" s="9">
        <v>14</v>
      </c>
      <c r="C39" s="9">
        <v>1252</v>
      </c>
      <c r="D39" s="9">
        <v>1526</v>
      </c>
      <c r="E39" s="9">
        <v>1832</v>
      </c>
      <c r="F39" s="9">
        <f t="shared" si="1"/>
        <v>3358</v>
      </c>
      <c r="G39" s="10">
        <v>13</v>
      </c>
      <c r="H39" s="11">
        <v>13</v>
      </c>
      <c r="I39" s="11">
        <v>6</v>
      </c>
      <c r="J39" s="11">
        <v>5</v>
      </c>
      <c r="K39" s="11">
        <v>1</v>
      </c>
      <c r="L39" s="11">
        <v>5</v>
      </c>
      <c r="M39" s="12">
        <v>1</v>
      </c>
      <c r="N39" s="13">
        <v>1</v>
      </c>
    </row>
    <row r="40" spans="1:14" ht="19.5" x14ac:dyDescent="0.3">
      <c r="A40" s="14" t="s">
        <v>50</v>
      </c>
      <c r="B40" s="9">
        <v>17</v>
      </c>
      <c r="C40" s="9">
        <v>1052</v>
      </c>
      <c r="D40" s="9">
        <v>1282</v>
      </c>
      <c r="E40" s="9">
        <v>1377</v>
      </c>
      <c r="F40" s="9">
        <f t="shared" si="1"/>
        <v>2659</v>
      </c>
      <c r="G40" s="10">
        <v>9</v>
      </c>
      <c r="H40" s="11">
        <v>7</v>
      </c>
      <c r="I40" s="11">
        <v>4</v>
      </c>
      <c r="J40" s="11">
        <v>2</v>
      </c>
      <c r="K40" s="11">
        <v>1</v>
      </c>
      <c r="L40" s="11">
        <v>2</v>
      </c>
      <c r="M40" s="12">
        <v>2</v>
      </c>
      <c r="N40" s="13">
        <v>2</v>
      </c>
    </row>
    <row r="41" spans="1:14" ht="19.5" x14ac:dyDescent="0.3">
      <c r="A41" s="8" t="s">
        <v>51</v>
      </c>
      <c r="B41" s="9">
        <v>19</v>
      </c>
      <c r="C41" s="9">
        <v>1110</v>
      </c>
      <c r="D41" s="9">
        <v>1221</v>
      </c>
      <c r="E41" s="9">
        <v>1391</v>
      </c>
      <c r="F41" s="9">
        <f t="shared" si="1"/>
        <v>2612</v>
      </c>
      <c r="G41" s="10">
        <v>8</v>
      </c>
      <c r="H41" s="11">
        <v>11</v>
      </c>
      <c r="I41" s="11">
        <v>0</v>
      </c>
      <c r="J41" s="11">
        <v>2</v>
      </c>
      <c r="K41" s="11">
        <v>2</v>
      </c>
      <c r="L41" s="11">
        <v>1</v>
      </c>
      <c r="M41" s="12">
        <v>0</v>
      </c>
      <c r="N41" s="13">
        <v>1</v>
      </c>
    </row>
    <row r="42" spans="1:14" ht="19.5" x14ac:dyDescent="0.3">
      <c r="A42" s="14" t="s">
        <v>52</v>
      </c>
      <c r="B42" s="9">
        <v>15</v>
      </c>
      <c r="C42" s="9">
        <v>735</v>
      </c>
      <c r="D42" s="9">
        <v>840</v>
      </c>
      <c r="E42" s="9">
        <v>957</v>
      </c>
      <c r="F42" s="9">
        <f t="shared" si="1"/>
        <v>1797</v>
      </c>
      <c r="G42" s="10">
        <v>7</v>
      </c>
      <c r="H42" s="11">
        <v>8</v>
      </c>
      <c r="I42" s="11">
        <v>5</v>
      </c>
      <c r="J42" s="11">
        <v>5</v>
      </c>
      <c r="K42" s="11">
        <v>0</v>
      </c>
      <c r="L42" s="11">
        <v>1</v>
      </c>
      <c r="M42" s="12">
        <v>1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659</v>
      </c>
      <c r="D43" s="9">
        <v>819</v>
      </c>
      <c r="E43" s="9">
        <v>796</v>
      </c>
      <c r="F43" s="9">
        <f t="shared" si="1"/>
        <v>1615</v>
      </c>
      <c r="G43" s="10">
        <v>0</v>
      </c>
      <c r="H43" s="11">
        <v>0</v>
      </c>
      <c r="I43" s="11">
        <v>3</v>
      </c>
      <c r="J43" s="11">
        <v>0</v>
      </c>
      <c r="K43" s="11">
        <v>1</v>
      </c>
      <c r="L43" s="11">
        <v>2</v>
      </c>
      <c r="M43" s="12">
        <v>1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816</v>
      </c>
      <c r="D44" s="9">
        <v>1019</v>
      </c>
      <c r="E44" s="9">
        <v>950</v>
      </c>
      <c r="F44" s="9">
        <f t="shared" si="1"/>
        <v>1969</v>
      </c>
      <c r="G44" s="10">
        <v>5</v>
      </c>
      <c r="H44" s="11">
        <v>5</v>
      </c>
      <c r="I44" s="11">
        <v>4</v>
      </c>
      <c r="J44" s="11">
        <v>2</v>
      </c>
      <c r="K44" s="11">
        <v>3</v>
      </c>
      <c r="L44" s="11">
        <v>2</v>
      </c>
      <c r="M44" s="12">
        <v>0</v>
      </c>
      <c r="N44" s="13">
        <v>1</v>
      </c>
    </row>
    <row r="45" spans="1:14" ht="19.5" x14ac:dyDescent="0.3">
      <c r="A45" s="8" t="s">
        <v>55</v>
      </c>
      <c r="B45" s="9">
        <v>16</v>
      </c>
      <c r="C45" s="9">
        <v>1041</v>
      </c>
      <c r="D45" s="9">
        <v>1092</v>
      </c>
      <c r="E45" s="9">
        <v>1231</v>
      </c>
      <c r="F45" s="9">
        <f t="shared" si="1"/>
        <v>2323</v>
      </c>
      <c r="G45" s="10">
        <v>7</v>
      </c>
      <c r="H45" s="11">
        <v>3</v>
      </c>
      <c r="I45" s="11">
        <v>0</v>
      </c>
      <c r="J45" s="11">
        <v>1</v>
      </c>
      <c r="K45" s="11">
        <v>4</v>
      </c>
      <c r="L45" s="11">
        <v>2</v>
      </c>
      <c r="M45" s="12">
        <v>1</v>
      </c>
      <c r="N45" s="13">
        <v>1</v>
      </c>
    </row>
    <row r="46" spans="1:14" ht="19.5" x14ac:dyDescent="0.3">
      <c r="A46" s="14" t="s">
        <v>56</v>
      </c>
      <c r="B46" s="9">
        <v>22</v>
      </c>
      <c r="C46" s="9">
        <v>1802</v>
      </c>
      <c r="D46" s="9">
        <v>2063</v>
      </c>
      <c r="E46" s="9">
        <v>2143</v>
      </c>
      <c r="F46" s="9">
        <f t="shared" si="1"/>
        <v>4206</v>
      </c>
      <c r="G46" s="10">
        <v>4</v>
      </c>
      <c r="H46" s="11">
        <v>4</v>
      </c>
      <c r="I46" s="11">
        <v>5</v>
      </c>
      <c r="J46" s="11">
        <v>2</v>
      </c>
      <c r="K46" s="11">
        <v>2</v>
      </c>
      <c r="L46" s="11">
        <v>4</v>
      </c>
      <c r="M46" s="12">
        <v>1</v>
      </c>
      <c r="N46" s="13">
        <v>0</v>
      </c>
    </row>
    <row r="47" spans="1:14" ht="19.5" x14ac:dyDescent="0.3">
      <c r="A47" s="8" t="s">
        <v>57</v>
      </c>
      <c r="B47" s="9">
        <v>20</v>
      </c>
      <c r="C47" s="9">
        <v>898</v>
      </c>
      <c r="D47" s="9">
        <v>963</v>
      </c>
      <c r="E47" s="9">
        <v>1071</v>
      </c>
      <c r="F47" s="9">
        <f t="shared" si="1"/>
        <v>2034</v>
      </c>
      <c r="G47" s="10">
        <v>1</v>
      </c>
      <c r="H47" s="11">
        <v>7</v>
      </c>
      <c r="I47" s="11">
        <v>2</v>
      </c>
      <c r="J47" s="11">
        <v>1</v>
      </c>
      <c r="K47" s="11">
        <v>1</v>
      </c>
      <c r="L47" s="11">
        <v>1</v>
      </c>
      <c r="M47" s="12">
        <v>0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851</v>
      </c>
      <c r="D48" s="9">
        <v>1032</v>
      </c>
      <c r="E48" s="9">
        <v>1117</v>
      </c>
      <c r="F48" s="9">
        <f t="shared" si="1"/>
        <v>2149</v>
      </c>
      <c r="G48" s="10">
        <v>3</v>
      </c>
      <c r="H48" s="11">
        <v>5</v>
      </c>
      <c r="I48" s="11">
        <v>5</v>
      </c>
      <c r="J48" s="11">
        <v>0</v>
      </c>
      <c r="K48" s="11">
        <v>1</v>
      </c>
      <c r="L48" s="11">
        <v>1</v>
      </c>
      <c r="M48" s="12">
        <v>0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1826</v>
      </c>
      <c r="D49" s="9">
        <v>2137</v>
      </c>
      <c r="E49" s="9">
        <v>2347</v>
      </c>
      <c r="F49" s="9">
        <f t="shared" si="1"/>
        <v>4484</v>
      </c>
      <c r="G49" s="10">
        <v>17</v>
      </c>
      <c r="H49" s="11">
        <v>9</v>
      </c>
      <c r="I49" s="11">
        <v>1</v>
      </c>
      <c r="J49" s="11">
        <v>8</v>
      </c>
      <c r="K49" s="11">
        <v>1</v>
      </c>
      <c r="L49" s="11">
        <v>2</v>
      </c>
      <c r="M49" s="12">
        <v>0</v>
      </c>
      <c r="N49" s="13">
        <v>0</v>
      </c>
    </row>
    <row r="50" spans="1:14" ht="19.5" x14ac:dyDescent="0.3">
      <c r="A50" s="14" t="s">
        <v>60</v>
      </c>
      <c r="B50" s="9">
        <v>20</v>
      </c>
      <c r="C50" s="9">
        <v>880</v>
      </c>
      <c r="D50" s="9">
        <v>1047</v>
      </c>
      <c r="E50" s="9">
        <v>1156</v>
      </c>
      <c r="F50" s="9">
        <f t="shared" si="1"/>
        <v>2203</v>
      </c>
      <c r="G50" s="10">
        <v>0</v>
      </c>
      <c r="H50" s="11">
        <v>4</v>
      </c>
      <c r="I50" s="11">
        <v>2</v>
      </c>
      <c r="J50" s="11">
        <v>2</v>
      </c>
      <c r="K50" s="11">
        <v>0</v>
      </c>
      <c r="L50" s="11">
        <v>3</v>
      </c>
      <c r="M50" s="12">
        <v>2</v>
      </c>
      <c r="N50" s="13">
        <v>0</v>
      </c>
    </row>
    <row r="51" spans="1:14" ht="19.5" x14ac:dyDescent="0.3">
      <c r="A51" s="8" t="s">
        <v>61</v>
      </c>
      <c r="B51" s="9">
        <v>14</v>
      </c>
      <c r="C51" s="9">
        <v>742</v>
      </c>
      <c r="D51" s="9">
        <v>827</v>
      </c>
      <c r="E51" s="9">
        <v>865</v>
      </c>
      <c r="F51" s="9">
        <f t="shared" si="1"/>
        <v>1692</v>
      </c>
      <c r="G51" s="10">
        <v>8</v>
      </c>
      <c r="H51" s="11">
        <v>5</v>
      </c>
      <c r="I51" s="11">
        <v>2</v>
      </c>
      <c r="J51" s="11">
        <v>9</v>
      </c>
      <c r="K51" s="11">
        <v>0</v>
      </c>
      <c r="L51" s="11">
        <v>5</v>
      </c>
      <c r="M51" s="12">
        <v>1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656</v>
      </c>
      <c r="D52" s="9">
        <v>801</v>
      </c>
      <c r="E52" s="9">
        <v>856</v>
      </c>
      <c r="F52" s="9">
        <f t="shared" si="1"/>
        <v>1657</v>
      </c>
      <c r="G52" s="10">
        <v>1</v>
      </c>
      <c r="H52" s="11">
        <v>4</v>
      </c>
      <c r="I52" s="11">
        <v>1</v>
      </c>
      <c r="J52" s="11">
        <v>1</v>
      </c>
      <c r="K52" s="11">
        <v>1</v>
      </c>
      <c r="L52" s="11">
        <v>0</v>
      </c>
      <c r="M52" s="12">
        <v>1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1150</v>
      </c>
      <c r="D53" s="9">
        <v>1407</v>
      </c>
      <c r="E53" s="9">
        <v>1494</v>
      </c>
      <c r="F53" s="9">
        <f t="shared" si="1"/>
        <v>2901</v>
      </c>
      <c r="G53" s="10">
        <v>7</v>
      </c>
      <c r="H53" s="11">
        <v>10</v>
      </c>
      <c r="I53" s="11">
        <v>1</v>
      </c>
      <c r="J53" s="11">
        <v>0</v>
      </c>
      <c r="K53" s="11">
        <v>2</v>
      </c>
      <c r="L53" s="11">
        <v>1</v>
      </c>
      <c r="M53" s="12">
        <v>1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539</v>
      </c>
      <c r="D54" s="9">
        <v>684</v>
      </c>
      <c r="E54" s="9">
        <v>672</v>
      </c>
      <c r="F54" s="9">
        <f t="shared" si="1"/>
        <v>1356</v>
      </c>
      <c r="G54" s="10">
        <v>5</v>
      </c>
      <c r="H54" s="11">
        <v>10</v>
      </c>
      <c r="I54" s="11">
        <v>1</v>
      </c>
      <c r="J54" s="11">
        <v>5</v>
      </c>
      <c r="K54" s="11">
        <v>0</v>
      </c>
      <c r="L54" s="11">
        <v>2</v>
      </c>
      <c r="M54" s="12">
        <v>0</v>
      </c>
      <c r="N54" s="13">
        <v>1</v>
      </c>
    </row>
    <row r="55" spans="1:14" ht="19.5" x14ac:dyDescent="0.3">
      <c r="A55" s="8" t="s">
        <v>65</v>
      </c>
      <c r="B55" s="9">
        <v>14</v>
      </c>
      <c r="C55" s="9">
        <v>493</v>
      </c>
      <c r="D55" s="9">
        <v>596</v>
      </c>
      <c r="E55" s="9">
        <v>631</v>
      </c>
      <c r="F55" s="9">
        <f t="shared" si="1"/>
        <v>1227</v>
      </c>
      <c r="G55" s="10">
        <v>3</v>
      </c>
      <c r="H55" s="11">
        <v>3</v>
      </c>
      <c r="I55" s="11">
        <v>2</v>
      </c>
      <c r="J55" s="11">
        <v>1</v>
      </c>
      <c r="K55" s="11">
        <v>1</v>
      </c>
      <c r="L55" s="11">
        <v>1</v>
      </c>
      <c r="M55" s="12">
        <v>2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865</v>
      </c>
      <c r="D56" s="9">
        <v>1077</v>
      </c>
      <c r="E56" s="9">
        <v>1056</v>
      </c>
      <c r="F56" s="9">
        <f t="shared" si="1"/>
        <v>2133</v>
      </c>
      <c r="G56" s="10">
        <v>4</v>
      </c>
      <c r="H56" s="11">
        <v>4</v>
      </c>
      <c r="I56" s="11">
        <v>4</v>
      </c>
      <c r="J56" s="11">
        <v>5</v>
      </c>
      <c r="K56" s="11">
        <v>0</v>
      </c>
      <c r="L56" s="11">
        <v>2</v>
      </c>
      <c r="M56" s="12">
        <v>1</v>
      </c>
      <c r="N56" s="13">
        <v>1</v>
      </c>
    </row>
    <row r="57" spans="1:14" ht="19.5" x14ac:dyDescent="0.3">
      <c r="A57" s="8" t="s">
        <v>67</v>
      </c>
      <c r="B57" s="9">
        <v>22</v>
      </c>
      <c r="C57" s="9">
        <v>927</v>
      </c>
      <c r="D57" s="9">
        <v>1167</v>
      </c>
      <c r="E57" s="9">
        <v>1166</v>
      </c>
      <c r="F57" s="9">
        <f t="shared" si="1"/>
        <v>2333</v>
      </c>
      <c r="G57" s="10">
        <v>8</v>
      </c>
      <c r="H57" s="11">
        <v>2</v>
      </c>
      <c r="I57" s="11">
        <v>1</v>
      </c>
      <c r="J57" s="11">
        <v>4</v>
      </c>
      <c r="K57" s="11">
        <v>0</v>
      </c>
      <c r="L57" s="11">
        <v>3</v>
      </c>
      <c r="M57" s="12">
        <v>1</v>
      </c>
      <c r="N57" s="13">
        <v>1</v>
      </c>
    </row>
    <row r="58" spans="1:14" ht="19.5" x14ac:dyDescent="0.3">
      <c r="A58" s="14" t="s">
        <v>68</v>
      </c>
      <c r="B58" s="9">
        <v>27</v>
      </c>
      <c r="C58" s="9">
        <v>1240</v>
      </c>
      <c r="D58" s="9">
        <v>1519</v>
      </c>
      <c r="E58" s="9">
        <v>1527</v>
      </c>
      <c r="F58" s="9">
        <f t="shared" si="1"/>
        <v>3046</v>
      </c>
      <c r="G58" s="10">
        <v>0</v>
      </c>
      <c r="H58" s="11">
        <v>7</v>
      </c>
      <c r="I58" s="11">
        <v>7</v>
      </c>
      <c r="J58" s="11">
        <v>2</v>
      </c>
      <c r="K58" s="11">
        <v>3</v>
      </c>
      <c r="L58" s="11">
        <v>1</v>
      </c>
      <c r="M58" s="12">
        <v>1</v>
      </c>
      <c r="N58" s="13">
        <v>0</v>
      </c>
    </row>
    <row r="59" spans="1:14" ht="19.5" x14ac:dyDescent="0.3">
      <c r="A59" s="8" t="s">
        <v>69</v>
      </c>
      <c r="B59" s="9">
        <v>35</v>
      </c>
      <c r="C59" s="9">
        <v>1192</v>
      </c>
      <c r="D59" s="9">
        <v>1543</v>
      </c>
      <c r="E59" s="9">
        <v>1524</v>
      </c>
      <c r="F59" s="9">
        <f t="shared" si="1"/>
        <v>3067</v>
      </c>
      <c r="G59" s="10">
        <v>13</v>
      </c>
      <c r="H59" s="11">
        <v>9</v>
      </c>
      <c r="I59" s="11">
        <v>1</v>
      </c>
      <c r="J59" s="11">
        <v>2</v>
      </c>
      <c r="K59" s="11">
        <v>2</v>
      </c>
      <c r="L59" s="11">
        <v>4</v>
      </c>
      <c r="M59" s="12">
        <v>1</v>
      </c>
      <c r="N59" s="13">
        <v>0</v>
      </c>
    </row>
    <row r="60" spans="1:14" ht="19.5" x14ac:dyDescent="0.3">
      <c r="A60" s="14" t="s">
        <v>70</v>
      </c>
      <c r="B60" s="9">
        <v>15</v>
      </c>
      <c r="C60" s="9">
        <v>1183</v>
      </c>
      <c r="D60" s="9">
        <v>1442</v>
      </c>
      <c r="E60" s="9">
        <v>1537</v>
      </c>
      <c r="F60" s="9">
        <f t="shared" si="1"/>
        <v>2979</v>
      </c>
      <c r="G60" s="10">
        <v>1</v>
      </c>
      <c r="H60" s="11">
        <v>9</v>
      </c>
      <c r="I60" s="11">
        <v>5</v>
      </c>
      <c r="J60" s="11">
        <v>1</v>
      </c>
      <c r="K60" s="11">
        <v>3</v>
      </c>
      <c r="L60" s="11">
        <v>2</v>
      </c>
      <c r="M60" s="12">
        <v>3</v>
      </c>
      <c r="N60" s="13">
        <v>0</v>
      </c>
    </row>
    <row r="61" spans="1:14" ht="19.5" x14ac:dyDescent="0.3">
      <c r="A61" s="8" t="s">
        <v>71</v>
      </c>
      <c r="B61" s="9">
        <v>16</v>
      </c>
      <c r="C61" s="9">
        <v>856</v>
      </c>
      <c r="D61" s="9">
        <v>1000</v>
      </c>
      <c r="E61" s="9">
        <v>1015</v>
      </c>
      <c r="F61" s="9">
        <f t="shared" si="1"/>
        <v>2015</v>
      </c>
      <c r="G61" s="10">
        <v>0</v>
      </c>
      <c r="H61" s="11">
        <v>8</v>
      </c>
      <c r="I61" s="11">
        <v>6</v>
      </c>
      <c r="J61" s="11">
        <v>6</v>
      </c>
      <c r="K61" s="11">
        <v>1</v>
      </c>
      <c r="L61" s="11">
        <v>0</v>
      </c>
      <c r="M61" s="12">
        <v>0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1043</v>
      </c>
      <c r="D62" s="9">
        <v>1180</v>
      </c>
      <c r="E62" s="9">
        <v>1251</v>
      </c>
      <c r="F62" s="9">
        <f t="shared" si="1"/>
        <v>2431</v>
      </c>
      <c r="G62" s="10">
        <v>4</v>
      </c>
      <c r="H62" s="11">
        <v>6</v>
      </c>
      <c r="I62" s="11">
        <v>6</v>
      </c>
      <c r="J62" s="11">
        <v>5</v>
      </c>
      <c r="K62" s="11">
        <v>1</v>
      </c>
      <c r="L62" s="11">
        <v>2</v>
      </c>
      <c r="M62" s="12">
        <v>2</v>
      </c>
      <c r="N62" s="13">
        <v>2</v>
      </c>
    </row>
    <row r="63" spans="1:14" ht="19.5" x14ac:dyDescent="0.3">
      <c r="A63" s="8" t="s">
        <v>73</v>
      </c>
      <c r="B63" s="9">
        <v>15</v>
      </c>
      <c r="C63" s="9">
        <v>1018</v>
      </c>
      <c r="D63" s="9">
        <v>1102</v>
      </c>
      <c r="E63" s="9">
        <v>1198</v>
      </c>
      <c r="F63" s="9">
        <f t="shared" si="1"/>
        <v>2300</v>
      </c>
      <c r="G63" s="10">
        <v>6</v>
      </c>
      <c r="H63" s="11">
        <v>14</v>
      </c>
      <c r="I63" s="11">
        <v>1</v>
      </c>
      <c r="J63" s="11">
        <v>1</v>
      </c>
      <c r="K63" s="11">
        <v>1</v>
      </c>
      <c r="L63" s="11">
        <v>1</v>
      </c>
      <c r="M63" s="12">
        <v>1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1436</v>
      </c>
      <c r="D64" s="9">
        <v>1514</v>
      </c>
      <c r="E64" s="9">
        <v>1658</v>
      </c>
      <c r="F64" s="9">
        <f t="shared" si="1"/>
        <v>3172</v>
      </c>
      <c r="G64" s="10">
        <v>6</v>
      </c>
      <c r="H64" s="11">
        <v>3</v>
      </c>
      <c r="I64" s="11">
        <v>0</v>
      </c>
      <c r="J64" s="11">
        <v>4</v>
      </c>
      <c r="K64" s="11">
        <v>2</v>
      </c>
      <c r="L64" s="11">
        <v>2</v>
      </c>
      <c r="M64" s="12">
        <v>2</v>
      </c>
      <c r="N64" s="13">
        <v>0</v>
      </c>
    </row>
    <row r="65" spans="1:14" ht="19.5" x14ac:dyDescent="0.3">
      <c r="A65" s="8" t="s">
        <v>75</v>
      </c>
      <c r="B65" s="9">
        <v>25</v>
      </c>
      <c r="C65" s="9">
        <v>2508</v>
      </c>
      <c r="D65" s="9">
        <v>2684</v>
      </c>
      <c r="E65" s="9">
        <v>3067</v>
      </c>
      <c r="F65" s="9">
        <f t="shared" si="1"/>
        <v>5751</v>
      </c>
      <c r="G65" s="10">
        <v>15</v>
      </c>
      <c r="H65" s="11">
        <v>13</v>
      </c>
      <c r="I65" s="11">
        <v>1</v>
      </c>
      <c r="J65" s="11">
        <v>2</v>
      </c>
      <c r="K65" s="11">
        <v>1</v>
      </c>
      <c r="L65" s="11">
        <v>2</v>
      </c>
      <c r="M65" s="12">
        <v>4</v>
      </c>
      <c r="N65" s="13">
        <v>2</v>
      </c>
    </row>
    <row r="66" spans="1:14" ht="19.5" x14ac:dyDescent="0.3">
      <c r="A66" s="14" t="s">
        <v>76</v>
      </c>
      <c r="B66" s="9">
        <v>31</v>
      </c>
      <c r="C66" s="9">
        <v>1784</v>
      </c>
      <c r="D66" s="9">
        <v>2040</v>
      </c>
      <c r="E66" s="9">
        <v>2131</v>
      </c>
      <c r="F66" s="9">
        <f t="shared" si="1"/>
        <v>4171</v>
      </c>
      <c r="G66" s="10">
        <v>11</v>
      </c>
      <c r="H66" s="11">
        <v>10</v>
      </c>
      <c r="I66" s="11">
        <v>4</v>
      </c>
      <c r="J66" s="11">
        <v>1</v>
      </c>
      <c r="K66" s="11">
        <v>2</v>
      </c>
      <c r="L66" s="11">
        <v>4</v>
      </c>
      <c r="M66" s="12">
        <v>0</v>
      </c>
      <c r="N66" s="13">
        <v>1</v>
      </c>
    </row>
    <row r="67" spans="1:14" ht="19.5" x14ac:dyDescent="0.3">
      <c r="A67" s="8" t="s">
        <v>77</v>
      </c>
      <c r="B67" s="9">
        <v>26</v>
      </c>
      <c r="C67" s="9">
        <v>1675</v>
      </c>
      <c r="D67" s="9">
        <v>1973</v>
      </c>
      <c r="E67" s="9">
        <v>2058</v>
      </c>
      <c r="F67" s="9">
        <f t="shared" si="1"/>
        <v>4031</v>
      </c>
      <c r="G67" s="10">
        <v>3</v>
      </c>
      <c r="H67" s="11">
        <v>9</v>
      </c>
      <c r="I67" s="11">
        <v>3</v>
      </c>
      <c r="J67" s="11">
        <v>2</v>
      </c>
      <c r="K67" s="11">
        <v>3</v>
      </c>
      <c r="L67" s="11">
        <v>1</v>
      </c>
      <c r="M67" s="12">
        <v>0</v>
      </c>
      <c r="N67" s="13">
        <v>0</v>
      </c>
    </row>
    <row r="68" spans="1:14" ht="19.5" x14ac:dyDescent="0.3">
      <c r="A68" s="14" t="s">
        <v>78</v>
      </c>
      <c r="B68" s="9">
        <v>25</v>
      </c>
      <c r="C68" s="9">
        <v>1911</v>
      </c>
      <c r="D68" s="9">
        <v>2184</v>
      </c>
      <c r="E68" s="9">
        <v>2478</v>
      </c>
      <c r="F68" s="9">
        <f t="shared" si="1"/>
        <v>4662</v>
      </c>
      <c r="G68" s="10">
        <v>11</v>
      </c>
      <c r="H68" s="11">
        <v>15</v>
      </c>
      <c r="I68" s="11">
        <v>2</v>
      </c>
      <c r="J68" s="11">
        <v>3</v>
      </c>
      <c r="K68" s="11">
        <v>6</v>
      </c>
      <c r="L68" s="11">
        <v>4</v>
      </c>
      <c r="M68" s="12">
        <v>2</v>
      </c>
      <c r="N68" s="13">
        <v>1</v>
      </c>
    </row>
    <row r="69" spans="1:14" ht="19.5" x14ac:dyDescent="0.3">
      <c r="A69" s="8" t="s">
        <v>79</v>
      </c>
      <c r="B69" s="9">
        <v>15</v>
      </c>
      <c r="C69" s="9">
        <v>1115</v>
      </c>
      <c r="D69" s="9">
        <v>1503</v>
      </c>
      <c r="E69" s="9">
        <v>1421</v>
      </c>
      <c r="F69" s="9">
        <f t="shared" si="1"/>
        <v>2924</v>
      </c>
      <c r="G69" s="10">
        <v>5</v>
      </c>
      <c r="H69" s="11">
        <v>15</v>
      </c>
      <c r="I69" s="11">
        <v>1</v>
      </c>
      <c r="J69" s="11">
        <v>0</v>
      </c>
      <c r="K69" s="11">
        <v>1</v>
      </c>
      <c r="L69" s="11">
        <v>0</v>
      </c>
      <c r="M69" s="12">
        <v>0</v>
      </c>
      <c r="N69" s="13">
        <v>1</v>
      </c>
    </row>
    <row r="70" spans="1:14" ht="19.5" x14ac:dyDescent="0.3">
      <c r="A70" s="14" t="s">
        <v>80</v>
      </c>
      <c r="B70" s="9">
        <v>15</v>
      </c>
      <c r="C70" s="9">
        <v>1159</v>
      </c>
      <c r="D70" s="9">
        <v>1394</v>
      </c>
      <c r="E70" s="9">
        <v>1518</v>
      </c>
      <c r="F70" s="9">
        <f t="shared" ref="F70:F73" si="2">SUM(D70:E70)</f>
        <v>2912</v>
      </c>
      <c r="G70" s="10">
        <v>6</v>
      </c>
      <c r="H70" s="11">
        <v>5</v>
      </c>
      <c r="I70" s="11">
        <v>0</v>
      </c>
      <c r="J70" s="11">
        <v>0</v>
      </c>
      <c r="K70" s="11">
        <v>2</v>
      </c>
      <c r="L70" s="11">
        <v>0</v>
      </c>
      <c r="M70" s="12">
        <v>0</v>
      </c>
      <c r="N70" s="13">
        <v>0</v>
      </c>
    </row>
    <row r="71" spans="1:14" ht="19.5" x14ac:dyDescent="0.3">
      <c r="A71" s="8" t="s">
        <v>81</v>
      </c>
      <c r="B71" s="9">
        <v>23</v>
      </c>
      <c r="C71" s="9">
        <v>1642</v>
      </c>
      <c r="D71" s="9">
        <v>2086</v>
      </c>
      <c r="E71" s="9">
        <v>2250</v>
      </c>
      <c r="F71" s="9">
        <f t="shared" si="2"/>
        <v>4336</v>
      </c>
      <c r="G71" s="10">
        <v>6</v>
      </c>
      <c r="H71" s="11">
        <v>13</v>
      </c>
      <c r="I71" s="11">
        <v>1</v>
      </c>
      <c r="J71" s="11">
        <v>4</v>
      </c>
      <c r="K71" s="11">
        <v>5</v>
      </c>
      <c r="L71" s="11">
        <v>3</v>
      </c>
      <c r="M71" s="12">
        <v>1</v>
      </c>
      <c r="N71" s="13">
        <v>2</v>
      </c>
    </row>
    <row r="72" spans="1:14" ht="19.5" x14ac:dyDescent="0.3">
      <c r="A72" s="14" t="s">
        <v>82</v>
      </c>
      <c r="B72" s="9">
        <v>12</v>
      </c>
      <c r="C72" s="9">
        <v>839</v>
      </c>
      <c r="D72" s="9">
        <v>1178</v>
      </c>
      <c r="E72" s="9">
        <v>1124</v>
      </c>
      <c r="F72" s="9">
        <f t="shared" si="2"/>
        <v>2302</v>
      </c>
      <c r="G72" s="10">
        <v>5</v>
      </c>
      <c r="H72" s="11">
        <v>8</v>
      </c>
      <c r="I72" s="11">
        <v>2</v>
      </c>
      <c r="J72" s="11">
        <v>0</v>
      </c>
      <c r="K72" s="11">
        <v>1</v>
      </c>
      <c r="L72" s="11">
        <v>4</v>
      </c>
      <c r="M72" s="12">
        <v>2</v>
      </c>
      <c r="N72" s="13">
        <v>0</v>
      </c>
    </row>
    <row r="73" spans="1:14" ht="19.5" x14ac:dyDescent="0.3">
      <c r="A73" s="8" t="s">
        <v>83</v>
      </c>
      <c r="B73" s="9">
        <v>19</v>
      </c>
      <c r="C73" s="9">
        <v>958</v>
      </c>
      <c r="D73" s="9">
        <v>1092</v>
      </c>
      <c r="E73" s="9">
        <v>1120</v>
      </c>
      <c r="F73" s="9">
        <f t="shared" si="2"/>
        <v>2212</v>
      </c>
      <c r="G73" s="10">
        <v>2</v>
      </c>
      <c r="H73" s="11">
        <v>5</v>
      </c>
      <c r="I73" s="11">
        <v>1</v>
      </c>
      <c r="J73" s="11">
        <v>2</v>
      </c>
      <c r="K73" s="11">
        <v>1</v>
      </c>
      <c r="L73" s="11">
        <v>2</v>
      </c>
      <c r="M73" s="12">
        <v>0</v>
      </c>
      <c r="N73" s="13">
        <v>0</v>
      </c>
    </row>
    <row r="74" spans="1:14" ht="19.5" x14ac:dyDescent="0.3">
      <c r="A74" s="14" t="s">
        <v>84</v>
      </c>
      <c r="B74" s="9">
        <f>SUM(B5:B73)</f>
        <v>1240</v>
      </c>
      <c r="C74" s="9">
        <f t="shared" ref="C74:J74" si="3">SUM(C5:C73)</f>
        <v>72137</v>
      </c>
      <c r="D74" s="9">
        <f t="shared" si="3"/>
        <v>82190</v>
      </c>
      <c r="E74" s="9">
        <f t="shared" si="3"/>
        <v>88596</v>
      </c>
      <c r="F74" s="9">
        <f t="shared" si="3"/>
        <v>170786</v>
      </c>
      <c r="G74" s="9">
        <f t="shared" si="3"/>
        <v>455</v>
      </c>
      <c r="H74" s="9">
        <f t="shared" si="3"/>
        <v>509</v>
      </c>
      <c r="I74" s="9">
        <f t="shared" si="3"/>
        <v>182</v>
      </c>
      <c r="J74" s="9">
        <f t="shared" si="3"/>
        <v>182</v>
      </c>
      <c r="K74" s="9">
        <f>SUM(K5:K73)</f>
        <v>91</v>
      </c>
      <c r="L74" s="9">
        <f>SUM(L5:L73)</f>
        <v>112</v>
      </c>
      <c r="M74" s="15">
        <f>SUM(M5:M73)</f>
        <v>66</v>
      </c>
      <c r="N74" s="16">
        <f>SUM(N5:N73)</f>
        <v>28</v>
      </c>
    </row>
    <row r="75" spans="1:14" s="20" customFormat="1" ht="26.25" customHeight="1" x14ac:dyDescent="0.25">
      <c r="A75" s="136" t="s">
        <v>85</v>
      </c>
      <c r="B75" s="137"/>
      <c r="C75" s="17">
        <f>C74</f>
        <v>72137</v>
      </c>
      <c r="D75" s="17" t="s">
        <v>86</v>
      </c>
      <c r="E75" s="17" t="s">
        <v>87</v>
      </c>
      <c r="F75" s="17"/>
      <c r="G75" s="17">
        <f>F74</f>
        <v>170786</v>
      </c>
      <c r="H75" s="17" t="s">
        <v>88</v>
      </c>
      <c r="I75" s="17"/>
      <c r="J75" s="17"/>
      <c r="K75" s="17" t="s">
        <v>89</v>
      </c>
      <c r="L75" s="17"/>
      <c r="M75" s="18"/>
      <c r="N75" s="19"/>
    </row>
    <row r="76" spans="1:14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2508</v>
      </c>
      <c r="F76" s="24">
        <f>MAX(F5:F73)</f>
        <v>5751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4" s="29" customFormat="1" ht="26.25" customHeight="1" x14ac:dyDescent="0.3">
      <c r="A77" s="136" t="s">
        <v>92</v>
      </c>
      <c r="B77" s="137"/>
      <c r="C77" s="63" t="str">
        <f ca="1">INDIRECT(H77,TRUE)</f>
        <v>城西</v>
      </c>
      <c r="D77" s="64" t="s">
        <v>91</v>
      </c>
      <c r="E77" s="32">
        <f>MIN(C5:C73)</f>
        <v>267</v>
      </c>
      <c r="F77" s="33">
        <f>MIN(F5:F73)</f>
        <v>633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4" s="38" customFormat="1" ht="19.5" customHeight="1" x14ac:dyDescent="0.3">
      <c r="A78" s="152" t="s">
        <v>93</v>
      </c>
      <c r="B78" s="153"/>
      <c r="C78" s="156">
        <f>SUM(G78:G79)</f>
        <v>646</v>
      </c>
      <c r="D78" s="158" t="s">
        <v>88</v>
      </c>
      <c r="E78" s="34" t="s">
        <v>94</v>
      </c>
      <c r="F78" s="34"/>
      <c r="G78" s="34">
        <v>338</v>
      </c>
      <c r="H78" s="34" t="s">
        <v>88</v>
      </c>
      <c r="I78" s="34"/>
      <c r="J78" s="34"/>
      <c r="K78" s="35"/>
      <c r="L78" s="35"/>
      <c r="M78" s="36"/>
      <c r="N78" s="37"/>
    </row>
    <row r="79" spans="1:14" s="43" customFormat="1" ht="22.5" customHeight="1" x14ac:dyDescent="0.3">
      <c r="A79" s="154"/>
      <c r="B79" s="155"/>
      <c r="C79" s="157"/>
      <c r="D79" s="159"/>
      <c r="E79" s="39" t="s">
        <v>95</v>
      </c>
      <c r="F79" s="39"/>
      <c r="G79" s="39">
        <v>308</v>
      </c>
      <c r="H79" s="39" t="s">
        <v>88</v>
      </c>
      <c r="I79" s="39"/>
      <c r="J79" s="39"/>
      <c r="K79" s="40"/>
      <c r="L79" s="40"/>
      <c r="M79" s="41"/>
      <c r="N79" s="42"/>
    </row>
    <row r="80" spans="1:14" s="44" customFormat="1" ht="50.25" customHeight="1" x14ac:dyDescent="0.3">
      <c r="A80" s="136" t="s">
        <v>96</v>
      </c>
      <c r="B80" s="137"/>
      <c r="C80" s="17">
        <f>K74</f>
        <v>91</v>
      </c>
      <c r="D80" s="17" t="s">
        <v>88</v>
      </c>
      <c r="E80" s="146" t="s">
        <v>113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4" s="48" customFormat="1" ht="24.75" customHeight="1" x14ac:dyDescent="0.25">
      <c r="A81" s="136" t="s">
        <v>97</v>
      </c>
      <c r="B81" s="137"/>
      <c r="C81" s="17">
        <f>L74</f>
        <v>112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</row>
    <row r="82" spans="1:14" s="49" customFormat="1" ht="27" customHeight="1" x14ac:dyDescent="0.25">
      <c r="A82" s="136" t="s">
        <v>98</v>
      </c>
      <c r="B82" s="137"/>
      <c r="C82" s="17">
        <f>M74</f>
        <v>66</v>
      </c>
      <c r="D82" s="17" t="s">
        <v>99</v>
      </c>
      <c r="E82" s="17" t="s">
        <v>114</v>
      </c>
      <c r="F82" s="17"/>
      <c r="G82" s="17"/>
      <c r="H82" s="17"/>
      <c r="I82" s="17"/>
      <c r="J82" s="17"/>
      <c r="K82" s="45"/>
      <c r="L82" s="45"/>
      <c r="M82" s="46"/>
      <c r="N82" s="47"/>
    </row>
    <row r="83" spans="1:14" s="50" customFormat="1" ht="27.75" customHeight="1" x14ac:dyDescent="0.25">
      <c r="A83" s="136" t="s">
        <v>100</v>
      </c>
      <c r="B83" s="137"/>
      <c r="C83" s="17">
        <f>N74</f>
        <v>28</v>
      </c>
      <c r="D83" s="17" t="s">
        <v>99</v>
      </c>
      <c r="E83" s="17" t="s">
        <v>115</v>
      </c>
      <c r="F83" s="17"/>
      <c r="G83" s="17"/>
      <c r="H83" s="17"/>
      <c r="I83" s="17"/>
      <c r="J83" s="17"/>
      <c r="K83" s="45"/>
      <c r="L83" s="45"/>
      <c r="M83" s="46"/>
      <c r="N83" s="47"/>
    </row>
    <row r="84" spans="1:14" s="48" customFormat="1" ht="26.25" customHeight="1" x14ac:dyDescent="0.25">
      <c r="A84" s="51" t="s">
        <v>101</v>
      </c>
      <c r="B84" s="17"/>
      <c r="C84" s="17">
        <f>G74</f>
        <v>455</v>
      </c>
      <c r="D84" s="52" t="s">
        <v>88</v>
      </c>
      <c r="E84" s="17" t="s">
        <v>102</v>
      </c>
      <c r="F84" s="17"/>
      <c r="G84" s="17">
        <f>H74</f>
        <v>509</v>
      </c>
      <c r="H84" s="52" t="s">
        <v>88</v>
      </c>
      <c r="I84" s="17"/>
      <c r="J84" s="17"/>
      <c r="K84" s="45"/>
      <c r="L84" s="45"/>
      <c r="M84" s="46"/>
      <c r="N84" s="47"/>
    </row>
    <row r="85" spans="1:14" s="71" customFormat="1" ht="27.75" customHeight="1" thickBot="1" x14ac:dyDescent="0.35">
      <c r="A85" s="164" t="str">
        <f>IF(C85&gt;0," 本月戶數增加","本月戶數減少")</f>
        <v>本月戶數減少</v>
      </c>
      <c r="B85" s="165"/>
      <c r="C85" s="65">
        <f>C74-'10701'!C74</f>
        <v>-13</v>
      </c>
      <c r="D85" s="66" t="str">
        <f>IF(E85&gt;0,"男增加","男減少")</f>
        <v>男減少</v>
      </c>
      <c r="E85" s="67">
        <f>D74-'10701'!D74</f>
        <v>-61</v>
      </c>
      <c r="F85" s="68" t="str">
        <f>IF(G85&gt;0,"女增加","女減少")</f>
        <v>女減少</v>
      </c>
      <c r="G85" s="67">
        <f>E74-'10701'!E74</f>
        <v>-14</v>
      </c>
      <c r="H85" s="69"/>
      <c r="I85" s="165" t="str">
        <f>IF(K85&gt;0,"總人口數增加","總人口數減少")</f>
        <v>總人口數減少</v>
      </c>
      <c r="J85" s="165"/>
      <c r="K85" s="67">
        <f>F74-'10701'!F74</f>
        <v>-75</v>
      </c>
      <c r="L85" s="57"/>
      <c r="M85" s="70"/>
      <c r="N85" s="59"/>
    </row>
    <row r="86" spans="1:14" ht="33" customHeight="1" x14ac:dyDescent="0.25">
      <c r="A86" s="163"/>
      <c r="B86" s="163"/>
      <c r="C86" s="72"/>
      <c r="D86" s="62"/>
    </row>
  </sheetData>
  <mergeCells count="28"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  <mergeCell ref="A86:B86"/>
    <mergeCell ref="A85:B85"/>
    <mergeCell ref="I85:J85"/>
    <mergeCell ref="A77:B77"/>
    <mergeCell ref="A78:B79"/>
    <mergeCell ref="C78:C79"/>
    <mergeCell ref="D78:D79"/>
    <mergeCell ref="A80:B80"/>
    <mergeCell ref="E80:N80"/>
    <mergeCell ref="A81:B81"/>
    <mergeCell ref="A82:B82"/>
    <mergeCell ref="A83:B83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119" zoomScaleNormal="119" workbookViewId="0">
      <pane ySplit="4" topLeftCell="A77" activePane="bottomLeft" state="frozen"/>
      <selection pane="bottomLeft" activeCell="I85" sqref="I85:J85"/>
    </sheetView>
  </sheetViews>
  <sheetFormatPr defaultRowHeight="16.5" x14ac:dyDescent="0.25"/>
  <cols>
    <col min="1" max="1" width="9.625" style="7" customWidth="1"/>
    <col min="2" max="2" width="12.25" customWidth="1"/>
    <col min="3" max="3" width="11.375" customWidth="1"/>
    <col min="4" max="6" width="9.625" customWidth="1"/>
    <col min="7" max="10" width="8.625" customWidth="1"/>
    <col min="11" max="14" width="7.625" customWidth="1"/>
  </cols>
  <sheetData>
    <row r="1" spans="1:14" ht="44.25" customHeight="1" x14ac:dyDescent="0.25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"/>
      <c r="N1" s="2"/>
    </row>
    <row r="2" spans="1:14" ht="28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5"/>
      <c r="K2" s="139" t="s">
        <v>1</v>
      </c>
      <c r="L2" s="139"/>
      <c r="M2" s="139"/>
      <c r="N2" s="168"/>
    </row>
    <row r="3" spans="1:14" ht="19.5" x14ac:dyDescent="0.3">
      <c r="A3" s="141" t="s">
        <v>2</v>
      </c>
      <c r="B3" s="143" t="s">
        <v>3</v>
      </c>
      <c r="C3" s="143" t="s">
        <v>4</v>
      </c>
      <c r="D3" s="169" t="s">
        <v>5</v>
      </c>
      <c r="E3" s="170"/>
      <c r="F3" s="170"/>
      <c r="G3" s="143" t="s">
        <v>6</v>
      </c>
      <c r="H3" s="143" t="s">
        <v>7</v>
      </c>
      <c r="I3" s="143" t="s">
        <v>8</v>
      </c>
      <c r="J3" s="143" t="s">
        <v>9</v>
      </c>
      <c r="K3" s="143" t="s">
        <v>10</v>
      </c>
      <c r="L3" s="143" t="s">
        <v>11</v>
      </c>
      <c r="M3" s="149" t="s">
        <v>111</v>
      </c>
      <c r="N3" s="151" t="s">
        <v>112</v>
      </c>
    </row>
    <row r="4" spans="1:14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</row>
    <row r="5" spans="1:14" ht="19.5" x14ac:dyDescent="0.3">
      <c r="A5" s="8" t="s">
        <v>15</v>
      </c>
      <c r="B5" s="9">
        <v>6</v>
      </c>
      <c r="C5" s="9">
        <v>376</v>
      </c>
      <c r="D5" s="9">
        <v>370</v>
      </c>
      <c r="E5" s="9">
        <v>428</v>
      </c>
      <c r="F5" s="9">
        <f>SUM(D5:E5)</f>
        <v>798</v>
      </c>
      <c r="G5" s="10">
        <v>0</v>
      </c>
      <c r="H5" s="11">
        <v>5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>
        <v>1</v>
      </c>
    </row>
    <row r="6" spans="1:14" ht="19.5" x14ac:dyDescent="0.3">
      <c r="A6" s="14" t="s">
        <v>16</v>
      </c>
      <c r="B6" s="9">
        <v>14</v>
      </c>
      <c r="C6" s="9">
        <v>820</v>
      </c>
      <c r="D6" s="9">
        <v>749</v>
      </c>
      <c r="E6" s="9">
        <v>889</v>
      </c>
      <c r="F6" s="9">
        <f t="shared" ref="F6:F69" si="0">SUM(D6:E6)</f>
        <v>1638</v>
      </c>
      <c r="G6" s="10">
        <v>10</v>
      </c>
      <c r="H6" s="11">
        <v>10</v>
      </c>
      <c r="I6" s="11">
        <v>3</v>
      </c>
      <c r="J6" s="11">
        <v>0</v>
      </c>
      <c r="K6" s="11">
        <v>2</v>
      </c>
      <c r="L6" s="11">
        <v>2</v>
      </c>
      <c r="M6" s="12">
        <v>1</v>
      </c>
      <c r="N6" s="13">
        <v>0</v>
      </c>
    </row>
    <row r="7" spans="1:14" ht="19.5" x14ac:dyDescent="0.3">
      <c r="A7" s="8" t="s">
        <v>17</v>
      </c>
      <c r="B7" s="9">
        <v>13</v>
      </c>
      <c r="C7" s="9">
        <v>584</v>
      </c>
      <c r="D7" s="9">
        <v>680</v>
      </c>
      <c r="E7" s="9">
        <v>686</v>
      </c>
      <c r="F7" s="9">
        <f t="shared" si="0"/>
        <v>1366</v>
      </c>
      <c r="G7" s="10">
        <v>4</v>
      </c>
      <c r="H7" s="11">
        <v>11</v>
      </c>
      <c r="I7" s="11">
        <v>0</v>
      </c>
      <c r="J7" s="11">
        <v>2</v>
      </c>
      <c r="K7" s="11">
        <v>0</v>
      </c>
      <c r="L7" s="11">
        <v>3</v>
      </c>
      <c r="M7" s="12">
        <v>1</v>
      </c>
      <c r="N7" s="13">
        <v>0</v>
      </c>
    </row>
    <row r="8" spans="1:14" ht="19.5" x14ac:dyDescent="0.3">
      <c r="A8" s="14" t="s">
        <v>18</v>
      </c>
      <c r="B8" s="9">
        <v>10</v>
      </c>
      <c r="C8" s="9">
        <v>788</v>
      </c>
      <c r="D8" s="9">
        <v>854</v>
      </c>
      <c r="E8" s="9">
        <v>966</v>
      </c>
      <c r="F8" s="9">
        <f t="shared" si="0"/>
        <v>1820</v>
      </c>
      <c r="G8" s="10">
        <v>4</v>
      </c>
      <c r="H8" s="11">
        <v>7</v>
      </c>
      <c r="I8" s="11">
        <v>1</v>
      </c>
      <c r="J8" s="11">
        <v>6</v>
      </c>
      <c r="K8" s="11">
        <v>0</v>
      </c>
      <c r="L8" s="11">
        <v>1</v>
      </c>
      <c r="M8" s="12">
        <v>0</v>
      </c>
      <c r="N8" s="13">
        <v>1</v>
      </c>
    </row>
    <row r="9" spans="1:14" ht="19.5" x14ac:dyDescent="0.3">
      <c r="A9" s="8" t="s">
        <v>19</v>
      </c>
      <c r="B9" s="9">
        <v>7</v>
      </c>
      <c r="C9" s="9">
        <v>727</v>
      </c>
      <c r="D9" s="9">
        <v>763</v>
      </c>
      <c r="E9" s="9">
        <v>848</v>
      </c>
      <c r="F9" s="9">
        <f t="shared" si="0"/>
        <v>1611</v>
      </c>
      <c r="G9" s="10">
        <v>4</v>
      </c>
      <c r="H9" s="11">
        <v>11</v>
      </c>
      <c r="I9" s="11">
        <v>4</v>
      </c>
      <c r="J9" s="11">
        <v>3</v>
      </c>
      <c r="K9" s="11">
        <v>1</v>
      </c>
      <c r="L9" s="11">
        <v>5</v>
      </c>
      <c r="M9" s="12">
        <v>0</v>
      </c>
      <c r="N9" s="13">
        <v>0</v>
      </c>
    </row>
    <row r="10" spans="1:14" ht="19.5" x14ac:dyDescent="0.3">
      <c r="A10" s="14" t="s">
        <v>20</v>
      </c>
      <c r="B10" s="9">
        <v>11</v>
      </c>
      <c r="C10" s="9">
        <v>723</v>
      </c>
      <c r="D10" s="9">
        <v>795</v>
      </c>
      <c r="E10" s="9">
        <v>835</v>
      </c>
      <c r="F10" s="9">
        <f t="shared" si="0"/>
        <v>1630</v>
      </c>
      <c r="G10" s="10">
        <v>4</v>
      </c>
      <c r="H10" s="11">
        <v>9</v>
      </c>
      <c r="I10" s="11">
        <v>0</v>
      </c>
      <c r="J10" s="11">
        <v>0</v>
      </c>
      <c r="K10" s="11">
        <v>0</v>
      </c>
      <c r="L10" s="11">
        <v>1</v>
      </c>
      <c r="M10" s="12">
        <v>0</v>
      </c>
      <c r="N10" s="13">
        <v>0</v>
      </c>
    </row>
    <row r="11" spans="1:14" ht="19.5" x14ac:dyDescent="0.3">
      <c r="A11" s="8" t="s">
        <v>21</v>
      </c>
      <c r="B11" s="9">
        <v>13</v>
      </c>
      <c r="C11" s="9">
        <v>723</v>
      </c>
      <c r="D11" s="9">
        <v>767</v>
      </c>
      <c r="E11" s="9">
        <v>898</v>
      </c>
      <c r="F11" s="9">
        <f t="shared" si="0"/>
        <v>1665</v>
      </c>
      <c r="G11" s="10">
        <v>2</v>
      </c>
      <c r="H11" s="11">
        <v>4</v>
      </c>
      <c r="I11" s="11">
        <v>3</v>
      </c>
      <c r="J11" s="11">
        <v>4</v>
      </c>
      <c r="K11" s="11">
        <v>0</v>
      </c>
      <c r="L11" s="11">
        <v>1</v>
      </c>
      <c r="M11" s="12">
        <v>0</v>
      </c>
      <c r="N11" s="13">
        <v>0</v>
      </c>
    </row>
    <row r="12" spans="1:14" ht="19.5" x14ac:dyDescent="0.3">
      <c r="A12" s="14" t="s">
        <v>22</v>
      </c>
      <c r="B12" s="9">
        <v>8</v>
      </c>
      <c r="C12" s="9">
        <v>267</v>
      </c>
      <c r="D12" s="9">
        <v>312</v>
      </c>
      <c r="E12" s="9">
        <v>324</v>
      </c>
      <c r="F12" s="9">
        <f t="shared" si="0"/>
        <v>636</v>
      </c>
      <c r="G12" s="10">
        <v>4</v>
      </c>
      <c r="H12" s="11">
        <v>1</v>
      </c>
      <c r="I12" s="11">
        <v>1</v>
      </c>
      <c r="J12" s="11">
        <v>3</v>
      </c>
      <c r="K12" s="11">
        <v>1</v>
      </c>
      <c r="L12" s="11">
        <v>1</v>
      </c>
      <c r="M12" s="12">
        <v>1</v>
      </c>
      <c r="N12" s="13">
        <v>0</v>
      </c>
    </row>
    <row r="13" spans="1:14" ht="19.5" x14ac:dyDescent="0.3">
      <c r="A13" s="8" t="s">
        <v>23</v>
      </c>
      <c r="B13" s="9">
        <v>14</v>
      </c>
      <c r="C13" s="9">
        <v>1054</v>
      </c>
      <c r="D13" s="9">
        <v>1078</v>
      </c>
      <c r="E13" s="9">
        <v>1147</v>
      </c>
      <c r="F13" s="9">
        <f t="shared" si="0"/>
        <v>2225</v>
      </c>
      <c r="G13" s="10">
        <v>8</v>
      </c>
      <c r="H13" s="11">
        <v>7</v>
      </c>
      <c r="I13" s="11">
        <v>2</v>
      </c>
      <c r="J13" s="11">
        <v>0</v>
      </c>
      <c r="K13" s="11">
        <v>1</v>
      </c>
      <c r="L13" s="11">
        <v>1</v>
      </c>
      <c r="M13" s="12">
        <v>0</v>
      </c>
      <c r="N13" s="13">
        <v>1</v>
      </c>
    </row>
    <row r="14" spans="1:14" ht="19.5" x14ac:dyDescent="0.3">
      <c r="A14" s="14" t="s">
        <v>24</v>
      </c>
      <c r="B14" s="9">
        <v>19</v>
      </c>
      <c r="C14" s="9">
        <v>2142</v>
      </c>
      <c r="D14" s="9">
        <v>1969</v>
      </c>
      <c r="E14" s="9">
        <v>2219</v>
      </c>
      <c r="F14" s="9">
        <f t="shared" si="0"/>
        <v>4188</v>
      </c>
      <c r="G14" s="10">
        <v>20</v>
      </c>
      <c r="H14" s="11">
        <v>27</v>
      </c>
      <c r="I14" s="11">
        <v>8</v>
      </c>
      <c r="J14" s="11">
        <v>10</v>
      </c>
      <c r="K14" s="11">
        <v>1</v>
      </c>
      <c r="L14" s="11">
        <v>4</v>
      </c>
      <c r="M14" s="12">
        <v>1</v>
      </c>
      <c r="N14" s="13">
        <v>2</v>
      </c>
    </row>
    <row r="15" spans="1:14" ht="19.5" x14ac:dyDescent="0.3">
      <c r="A15" s="8" t="s">
        <v>25</v>
      </c>
      <c r="B15" s="9">
        <v>10</v>
      </c>
      <c r="C15" s="9">
        <v>459</v>
      </c>
      <c r="D15" s="9">
        <v>542</v>
      </c>
      <c r="E15" s="9">
        <v>537</v>
      </c>
      <c r="F15" s="9">
        <f t="shared" si="0"/>
        <v>1079</v>
      </c>
      <c r="G15" s="10">
        <v>0</v>
      </c>
      <c r="H15" s="11">
        <v>6</v>
      </c>
      <c r="I15" s="11">
        <v>2</v>
      </c>
      <c r="J15" s="11">
        <v>1</v>
      </c>
      <c r="K15" s="11">
        <v>0</v>
      </c>
      <c r="L15" s="11">
        <v>2</v>
      </c>
      <c r="M15" s="12">
        <v>0</v>
      </c>
      <c r="N15" s="13">
        <v>1</v>
      </c>
    </row>
    <row r="16" spans="1:14" ht="19.5" x14ac:dyDescent="0.3">
      <c r="A16" s="14" t="s">
        <v>26</v>
      </c>
      <c r="B16" s="9">
        <v>15</v>
      </c>
      <c r="C16" s="9">
        <v>641</v>
      </c>
      <c r="D16" s="9">
        <v>720</v>
      </c>
      <c r="E16" s="9">
        <v>723</v>
      </c>
      <c r="F16" s="9">
        <f t="shared" si="0"/>
        <v>1443</v>
      </c>
      <c r="G16" s="10">
        <v>2</v>
      </c>
      <c r="H16" s="11">
        <v>9</v>
      </c>
      <c r="I16" s="11">
        <v>3</v>
      </c>
      <c r="J16" s="11">
        <v>7</v>
      </c>
      <c r="K16" s="11">
        <v>0</v>
      </c>
      <c r="L16" s="11">
        <v>2</v>
      </c>
      <c r="M16" s="12">
        <v>1</v>
      </c>
      <c r="N16" s="13">
        <v>0</v>
      </c>
    </row>
    <row r="17" spans="1:14" ht="19.5" x14ac:dyDescent="0.3">
      <c r="A17" s="8" t="s">
        <v>27</v>
      </c>
      <c r="B17" s="9">
        <v>18</v>
      </c>
      <c r="C17" s="9">
        <v>935</v>
      </c>
      <c r="D17" s="9">
        <v>946</v>
      </c>
      <c r="E17" s="9">
        <v>1015</v>
      </c>
      <c r="F17" s="9">
        <f t="shared" si="0"/>
        <v>1961</v>
      </c>
      <c r="G17" s="10">
        <v>12</v>
      </c>
      <c r="H17" s="11">
        <v>8</v>
      </c>
      <c r="I17" s="11">
        <v>3</v>
      </c>
      <c r="J17" s="11">
        <v>0</v>
      </c>
      <c r="K17" s="11">
        <v>2</v>
      </c>
      <c r="L17" s="11">
        <v>2</v>
      </c>
      <c r="M17" s="12">
        <v>1</v>
      </c>
      <c r="N17" s="13">
        <v>0</v>
      </c>
    </row>
    <row r="18" spans="1:14" ht="19.5" x14ac:dyDescent="0.3">
      <c r="A18" s="14" t="s">
        <v>28</v>
      </c>
      <c r="B18" s="9">
        <v>16</v>
      </c>
      <c r="C18" s="9">
        <v>630</v>
      </c>
      <c r="D18" s="9">
        <v>643</v>
      </c>
      <c r="E18" s="9">
        <v>730</v>
      </c>
      <c r="F18" s="9">
        <f t="shared" si="0"/>
        <v>1373</v>
      </c>
      <c r="G18" s="10">
        <v>6</v>
      </c>
      <c r="H18" s="11">
        <v>4</v>
      </c>
      <c r="I18" s="11">
        <v>5</v>
      </c>
      <c r="J18" s="11">
        <v>4</v>
      </c>
      <c r="K18" s="11">
        <v>1</v>
      </c>
      <c r="L18" s="11">
        <v>0</v>
      </c>
      <c r="M18" s="12">
        <v>0</v>
      </c>
      <c r="N18" s="13">
        <v>0</v>
      </c>
    </row>
    <row r="19" spans="1:14" ht="19.5" x14ac:dyDescent="0.3">
      <c r="A19" s="8" t="s">
        <v>29</v>
      </c>
      <c r="B19" s="9">
        <v>23</v>
      </c>
      <c r="C19" s="9">
        <v>843</v>
      </c>
      <c r="D19" s="9">
        <v>1006</v>
      </c>
      <c r="E19" s="9">
        <v>973</v>
      </c>
      <c r="F19" s="9">
        <f t="shared" si="0"/>
        <v>1979</v>
      </c>
      <c r="G19" s="10">
        <v>6</v>
      </c>
      <c r="H19" s="11">
        <v>15</v>
      </c>
      <c r="I19" s="11">
        <v>0</v>
      </c>
      <c r="J19" s="11">
        <v>0</v>
      </c>
      <c r="K19" s="11">
        <v>3</v>
      </c>
      <c r="L19" s="11">
        <v>1</v>
      </c>
      <c r="M19" s="12">
        <v>1</v>
      </c>
      <c r="N19" s="13">
        <v>0</v>
      </c>
    </row>
    <row r="20" spans="1:14" ht="19.5" x14ac:dyDescent="0.3">
      <c r="A20" s="14" t="s">
        <v>30</v>
      </c>
      <c r="B20" s="9">
        <v>19</v>
      </c>
      <c r="C20" s="9">
        <v>567</v>
      </c>
      <c r="D20" s="9">
        <v>645</v>
      </c>
      <c r="E20" s="9">
        <v>664</v>
      </c>
      <c r="F20" s="9">
        <f t="shared" si="0"/>
        <v>1309</v>
      </c>
      <c r="G20" s="10">
        <v>2</v>
      </c>
      <c r="H20" s="11">
        <v>8</v>
      </c>
      <c r="I20" s="11">
        <v>0</v>
      </c>
      <c r="J20" s="11">
        <v>1</v>
      </c>
      <c r="K20" s="11">
        <v>1</v>
      </c>
      <c r="L20" s="11">
        <v>0</v>
      </c>
      <c r="M20" s="12">
        <v>0</v>
      </c>
      <c r="N20" s="13">
        <v>0</v>
      </c>
    </row>
    <row r="21" spans="1:14" ht="19.5" x14ac:dyDescent="0.3">
      <c r="A21" s="8" t="s">
        <v>31</v>
      </c>
      <c r="B21" s="9">
        <v>25</v>
      </c>
      <c r="C21" s="9">
        <v>1539</v>
      </c>
      <c r="D21" s="9">
        <v>1547</v>
      </c>
      <c r="E21" s="9">
        <v>1818</v>
      </c>
      <c r="F21" s="9">
        <f t="shared" si="0"/>
        <v>3365</v>
      </c>
      <c r="G21" s="10">
        <v>13</v>
      </c>
      <c r="H21" s="11">
        <v>15</v>
      </c>
      <c r="I21" s="11">
        <v>1</v>
      </c>
      <c r="J21" s="11">
        <v>2</v>
      </c>
      <c r="K21" s="11">
        <v>2</v>
      </c>
      <c r="L21" s="11">
        <v>3</v>
      </c>
      <c r="M21" s="12">
        <v>3</v>
      </c>
      <c r="N21" s="13">
        <v>1</v>
      </c>
    </row>
    <row r="22" spans="1:14" ht="19.5" x14ac:dyDescent="0.3">
      <c r="A22" s="14" t="s">
        <v>32</v>
      </c>
      <c r="B22" s="9">
        <v>22</v>
      </c>
      <c r="C22" s="9">
        <v>1057</v>
      </c>
      <c r="D22" s="9">
        <v>1139</v>
      </c>
      <c r="E22" s="9">
        <v>1269</v>
      </c>
      <c r="F22" s="9">
        <f t="shared" si="0"/>
        <v>2408</v>
      </c>
      <c r="G22" s="10">
        <v>3</v>
      </c>
      <c r="H22" s="11">
        <v>9</v>
      </c>
      <c r="I22" s="11">
        <v>3</v>
      </c>
      <c r="J22" s="11">
        <v>2</v>
      </c>
      <c r="K22" s="11">
        <v>2</v>
      </c>
      <c r="L22" s="11">
        <v>0</v>
      </c>
      <c r="M22" s="12">
        <v>0</v>
      </c>
      <c r="N22" s="13">
        <v>0</v>
      </c>
    </row>
    <row r="23" spans="1:14" ht="19.5" x14ac:dyDescent="0.3">
      <c r="A23" s="8" t="s">
        <v>33</v>
      </c>
      <c r="B23" s="9">
        <v>29</v>
      </c>
      <c r="C23" s="9">
        <v>1544</v>
      </c>
      <c r="D23" s="9">
        <v>1632</v>
      </c>
      <c r="E23" s="9">
        <v>1807</v>
      </c>
      <c r="F23" s="9">
        <f t="shared" si="0"/>
        <v>3439</v>
      </c>
      <c r="G23" s="10">
        <v>14</v>
      </c>
      <c r="H23" s="11">
        <v>16</v>
      </c>
      <c r="I23" s="11">
        <v>6</v>
      </c>
      <c r="J23" s="11">
        <v>5</v>
      </c>
      <c r="K23" s="11">
        <v>3</v>
      </c>
      <c r="L23" s="11">
        <v>5</v>
      </c>
      <c r="M23" s="12">
        <v>1</v>
      </c>
      <c r="N23" s="13">
        <v>0</v>
      </c>
    </row>
    <row r="24" spans="1:14" ht="19.5" x14ac:dyDescent="0.3">
      <c r="A24" s="14" t="s">
        <v>34</v>
      </c>
      <c r="B24" s="9">
        <v>20</v>
      </c>
      <c r="C24" s="9">
        <v>966</v>
      </c>
      <c r="D24" s="9">
        <v>1179</v>
      </c>
      <c r="E24" s="9">
        <v>1167</v>
      </c>
      <c r="F24" s="9">
        <f t="shared" si="0"/>
        <v>2346</v>
      </c>
      <c r="G24" s="10">
        <v>9</v>
      </c>
      <c r="H24" s="11">
        <v>14</v>
      </c>
      <c r="I24" s="11">
        <v>3</v>
      </c>
      <c r="J24" s="11">
        <v>3</v>
      </c>
      <c r="K24" s="11">
        <v>0</v>
      </c>
      <c r="L24" s="11">
        <v>1</v>
      </c>
      <c r="M24" s="12">
        <v>2</v>
      </c>
      <c r="N24" s="13">
        <v>1</v>
      </c>
    </row>
    <row r="25" spans="1:14" ht="19.5" x14ac:dyDescent="0.3">
      <c r="A25" s="8" t="s">
        <v>35</v>
      </c>
      <c r="B25" s="9">
        <v>9</v>
      </c>
      <c r="C25" s="9">
        <v>1341</v>
      </c>
      <c r="D25" s="9">
        <v>1306</v>
      </c>
      <c r="E25" s="9">
        <v>987</v>
      </c>
      <c r="F25" s="9">
        <f t="shared" si="0"/>
        <v>2293</v>
      </c>
      <c r="G25" s="10">
        <v>8</v>
      </c>
      <c r="H25" s="11">
        <v>22</v>
      </c>
      <c r="I25" s="11">
        <v>22</v>
      </c>
      <c r="J25" s="11">
        <v>10</v>
      </c>
      <c r="K25" s="11">
        <v>1</v>
      </c>
      <c r="L25" s="11">
        <v>7</v>
      </c>
      <c r="M25" s="12">
        <v>1</v>
      </c>
      <c r="N25" s="13">
        <v>1</v>
      </c>
    </row>
    <row r="26" spans="1:14" ht="19.5" x14ac:dyDescent="0.3">
      <c r="A26" s="14" t="s">
        <v>36</v>
      </c>
      <c r="B26" s="9">
        <v>21</v>
      </c>
      <c r="C26" s="9">
        <v>1614</v>
      </c>
      <c r="D26" s="9">
        <v>1783</v>
      </c>
      <c r="E26" s="9">
        <v>1937</v>
      </c>
      <c r="F26" s="9">
        <f t="shared" si="0"/>
        <v>3720</v>
      </c>
      <c r="G26" s="10">
        <v>28</v>
      </c>
      <c r="H26" s="11">
        <v>14</v>
      </c>
      <c r="I26" s="11">
        <v>7</v>
      </c>
      <c r="J26" s="11">
        <v>3</v>
      </c>
      <c r="K26" s="11">
        <v>0</v>
      </c>
      <c r="L26" s="11">
        <v>2</v>
      </c>
      <c r="M26" s="12">
        <v>2</v>
      </c>
      <c r="N26" s="13">
        <v>0</v>
      </c>
    </row>
    <row r="27" spans="1:14" ht="19.5" x14ac:dyDescent="0.3">
      <c r="A27" s="8" t="s">
        <v>37</v>
      </c>
      <c r="B27" s="9">
        <v>13</v>
      </c>
      <c r="C27" s="9">
        <v>922</v>
      </c>
      <c r="D27" s="9">
        <v>1103</v>
      </c>
      <c r="E27" s="9">
        <v>1328</v>
      </c>
      <c r="F27" s="9">
        <f t="shared" si="0"/>
        <v>2431</v>
      </c>
      <c r="G27" s="10">
        <v>28</v>
      </c>
      <c r="H27" s="11">
        <v>8</v>
      </c>
      <c r="I27" s="11">
        <v>11</v>
      </c>
      <c r="J27" s="11">
        <v>3</v>
      </c>
      <c r="K27" s="11">
        <v>0</v>
      </c>
      <c r="L27" s="11">
        <v>1</v>
      </c>
      <c r="M27" s="12">
        <v>2</v>
      </c>
      <c r="N27" s="13">
        <v>0</v>
      </c>
    </row>
    <row r="28" spans="1:14" ht="19.5" x14ac:dyDescent="0.3">
      <c r="A28" s="14" t="s">
        <v>38</v>
      </c>
      <c r="B28" s="9">
        <v>16</v>
      </c>
      <c r="C28" s="9">
        <v>1137</v>
      </c>
      <c r="D28" s="9">
        <v>1401</v>
      </c>
      <c r="E28" s="9">
        <v>1682</v>
      </c>
      <c r="F28" s="9">
        <f t="shared" si="0"/>
        <v>3083</v>
      </c>
      <c r="G28" s="10">
        <v>12</v>
      </c>
      <c r="H28" s="11">
        <v>18</v>
      </c>
      <c r="I28" s="11">
        <v>1</v>
      </c>
      <c r="J28" s="11">
        <v>3</v>
      </c>
      <c r="K28" s="11">
        <v>0</v>
      </c>
      <c r="L28" s="11">
        <v>1</v>
      </c>
      <c r="M28" s="12">
        <v>1</v>
      </c>
      <c r="N28" s="13">
        <v>0</v>
      </c>
    </row>
    <row r="29" spans="1:14" ht="19.5" x14ac:dyDescent="0.3">
      <c r="A29" s="8" t="s">
        <v>39</v>
      </c>
      <c r="B29" s="9">
        <v>13</v>
      </c>
      <c r="C29" s="9">
        <v>797</v>
      </c>
      <c r="D29" s="9">
        <v>879</v>
      </c>
      <c r="E29" s="9">
        <v>1087</v>
      </c>
      <c r="F29" s="9">
        <f t="shared" si="0"/>
        <v>1966</v>
      </c>
      <c r="G29" s="10">
        <v>25</v>
      </c>
      <c r="H29" s="11">
        <v>7</v>
      </c>
      <c r="I29" s="11">
        <v>4</v>
      </c>
      <c r="J29" s="11">
        <v>6</v>
      </c>
      <c r="K29" s="11">
        <v>0</v>
      </c>
      <c r="L29" s="11">
        <v>2</v>
      </c>
      <c r="M29" s="12">
        <v>2</v>
      </c>
      <c r="N29" s="13">
        <v>0</v>
      </c>
    </row>
    <row r="30" spans="1:14" ht="19.5" x14ac:dyDescent="0.3">
      <c r="A30" s="14" t="s">
        <v>40</v>
      </c>
      <c r="B30" s="9">
        <v>10</v>
      </c>
      <c r="C30" s="9">
        <v>318</v>
      </c>
      <c r="D30" s="9">
        <v>399</v>
      </c>
      <c r="E30" s="9">
        <v>388</v>
      </c>
      <c r="F30" s="9">
        <f t="shared" si="0"/>
        <v>787</v>
      </c>
      <c r="G30" s="10">
        <v>2</v>
      </c>
      <c r="H30" s="11">
        <v>2</v>
      </c>
      <c r="I30" s="11">
        <v>0</v>
      </c>
      <c r="J30" s="11">
        <v>4</v>
      </c>
      <c r="K30" s="11">
        <v>0</v>
      </c>
      <c r="L30" s="11">
        <v>1</v>
      </c>
      <c r="M30" s="12">
        <v>0</v>
      </c>
      <c r="N30" s="13">
        <v>0</v>
      </c>
    </row>
    <row r="31" spans="1:14" ht="19.5" x14ac:dyDescent="0.3">
      <c r="A31" s="8" t="s">
        <v>41</v>
      </c>
      <c r="B31" s="9">
        <v>18</v>
      </c>
      <c r="C31" s="9">
        <v>633</v>
      </c>
      <c r="D31" s="9">
        <v>716</v>
      </c>
      <c r="E31" s="9">
        <v>771</v>
      </c>
      <c r="F31" s="9">
        <f t="shared" si="0"/>
        <v>1487</v>
      </c>
      <c r="G31" s="10">
        <v>3</v>
      </c>
      <c r="H31" s="11">
        <v>8</v>
      </c>
      <c r="I31" s="11">
        <v>3</v>
      </c>
      <c r="J31" s="11">
        <v>7</v>
      </c>
      <c r="K31" s="11">
        <v>0</v>
      </c>
      <c r="L31" s="11">
        <v>0</v>
      </c>
      <c r="M31" s="12">
        <v>2</v>
      </c>
      <c r="N31" s="13">
        <v>0</v>
      </c>
    </row>
    <row r="32" spans="1:14" ht="19.5" x14ac:dyDescent="0.3">
      <c r="A32" s="14" t="s">
        <v>42</v>
      </c>
      <c r="B32" s="9">
        <v>25</v>
      </c>
      <c r="C32" s="9">
        <v>1247</v>
      </c>
      <c r="D32" s="9">
        <v>1507</v>
      </c>
      <c r="E32" s="9">
        <v>1645</v>
      </c>
      <c r="F32" s="9">
        <f t="shared" si="0"/>
        <v>3152</v>
      </c>
      <c r="G32" s="10">
        <v>3</v>
      </c>
      <c r="H32" s="11">
        <v>11</v>
      </c>
      <c r="I32" s="11">
        <v>3</v>
      </c>
      <c r="J32" s="11">
        <v>2</v>
      </c>
      <c r="K32" s="11">
        <v>2</v>
      </c>
      <c r="L32" s="11">
        <v>2</v>
      </c>
      <c r="M32" s="12">
        <v>0</v>
      </c>
      <c r="N32" s="13">
        <v>0</v>
      </c>
    </row>
    <row r="33" spans="1:14" ht="19.5" x14ac:dyDescent="0.3">
      <c r="A33" s="8" t="s">
        <v>43</v>
      </c>
      <c r="B33" s="9">
        <v>16</v>
      </c>
      <c r="C33" s="9">
        <v>762</v>
      </c>
      <c r="D33" s="9">
        <v>857</v>
      </c>
      <c r="E33" s="9">
        <v>904</v>
      </c>
      <c r="F33" s="9">
        <f t="shared" si="0"/>
        <v>1761</v>
      </c>
      <c r="G33" s="10">
        <v>1</v>
      </c>
      <c r="H33" s="11">
        <v>6</v>
      </c>
      <c r="I33" s="11">
        <v>6</v>
      </c>
      <c r="J33" s="11">
        <v>4</v>
      </c>
      <c r="K33" s="11">
        <v>3</v>
      </c>
      <c r="L33" s="11">
        <v>1</v>
      </c>
      <c r="M33" s="12">
        <v>1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1355</v>
      </c>
      <c r="D34" s="9">
        <v>1520</v>
      </c>
      <c r="E34" s="9">
        <v>1602</v>
      </c>
      <c r="F34" s="9">
        <f t="shared" si="0"/>
        <v>3122</v>
      </c>
      <c r="G34" s="10">
        <v>11</v>
      </c>
      <c r="H34" s="11">
        <v>10</v>
      </c>
      <c r="I34" s="11">
        <v>3</v>
      </c>
      <c r="J34" s="11">
        <v>2</v>
      </c>
      <c r="K34" s="11">
        <v>1</v>
      </c>
      <c r="L34" s="11">
        <v>5</v>
      </c>
      <c r="M34" s="12">
        <v>2</v>
      </c>
      <c r="N34" s="13">
        <v>0</v>
      </c>
    </row>
    <row r="35" spans="1:14" ht="19.5" x14ac:dyDescent="0.3">
      <c r="A35" s="8" t="s">
        <v>45</v>
      </c>
      <c r="B35" s="9">
        <v>16</v>
      </c>
      <c r="C35" s="9">
        <v>965</v>
      </c>
      <c r="D35" s="9">
        <v>1117</v>
      </c>
      <c r="E35" s="9">
        <v>1276</v>
      </c>
      <c r="F35" s="9">
        <f t="shared" si="0"/>
        <v>2393</v>
      </c>
      <c r="G35" s="10">
        <v>5</v>
      </c>
      <c r="H35" s="11">
        <v>12</v>
      </c>
      <c r="I35" s="11">
        <v>3</v>
      </c>
      <c r="J35" s="11">
        <v>3</v>
      </c>
      <c r="K35" s="11">
        <v>1</v>
      </c>
      <c r="L35" s="11">
        <v>0</v>
      </c>
      <c r="M35" s="12">
        <v>1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1545</v>
      </c>
      <c r="D36" s="9">
        <v>1671</v>
      </c>
      <c r="E36" s="9">
        <v>2036</v>
      </c>
      <c r="F36" s="9">
        <f t="shared" si="0"/>
        <v>3707</v>
      </c>
      <c r="G36" s="10">
        <v>8</v>
      </c>
      <c r="H36" s="11">
        <v>18</v>
      </c>
      <c r="I36" s="11">
        <v>4</v>
      </c>
      <c r="J36" s="11">
        <v>5</v>
      </c>
      <c r="K36" s="11">
        <v>2</v>
      </c>
      <c r="L36" s="11">
        <v>3</v>
      </c>
      <c r="M36" s="12">
        <v>2</v>
      </c>
      <c r="N36" s="13">
        <v>2</v>
      </c>
    </row>
    <row r="37" spans="1:14" ht="19.5" x14ac:dyDescent="0.3">
      <c r="A37" s="8" t="s">
        <v>47</v>
      </c>
      <c r="B37" s="9">
        <v>22</v>
      </c>
      <c r="C37" s="9">
        <v>1418</v>
      </c>
      <c r="D37" s="9">
        <v>1664</v>
      </c>
      <c r="E37" s="9">
        <v>1976</v>
      </c>
      <c r="F37" s="9">
        <f t="shared" si="0"/>
        <v>3640</v>
      </c>
      <c r="G37" s="10">
        <v>14</v>
      </c>
      <c r="H37" s="11">
        <v>11</v>
      </c>
      <c r="I37" s="11">
        <v>4</v>
      </c>
      <c r="J37" s="11">
        <v>6</v>
      </c>
      <c r="K37" s="11">
        <v>1</v>
      </c>
      <c r="L37" s="11">
        <v>5</v>
      </c>
      <c r="M37" s="12">
        <v>1</v>
      </c>
      <c r="N37" s="13">
        <v>0</v>
      </c>
    </row>
    <row r="38" spans="1:14" ht="19.5" x14ac:dyDescent="0.3">
      <c r="A38" s="14" t="s">
        <v>48</v>
      </c>
      <c r="B38" s="9">
        <v>18</v>
      </c>
      <c r="C38" s="9">
        <v>837</v>
      </c>
      <c r="D38" s="9">
        <v>914</v>
      </c>
      <c r="E38" s="9">
        <v>1032</v>
      </c>
      <c r="F38" s="9">
        <f t="shared" si="0"/>
        <v>1946</v>
      </c>
      <c r="G38" s="10">
        <v>14</v>
      </c>
      <c r="H38" s="11">
        <v>15</v>
      </c>
      <c r="I38" s="11">
        <v>12</v>
      </c>
      <c r="J38" s="11">
        <v>1</v>
      </c>
      <c r="K38" s="11">
        <v>1</v>
      </c>
      <c r="L38" s="11">
        <v>4</v>
      </c>
      <c r="M38" s="12">
        <v>0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1253</v>
      </c>
      <c r="D39" s="9">
        <v>1529</v>
      </c>
      <c r="E39" s="9">
        <v>1832</v>
      </c>
      <c r="F39" s="9">
        <f t="shared" si="0"/>
        <v>3361</v>
      </c>
      <c r="G39" s="10">
        <v>14</v>
      </c>
      <c r="H39" s="11">
        <v>8</v>
      </c>
      <c r="I39" s="11">
        <v>8</v>
      </c>
      <c r="J39" s="11">
        <v>5</v>
      </c>
      <c r="K39" s="11">
        <v>2</v>
      </c>
      <c r="L39" s="11">
        <v>3</v>
      </c>
      <c r="M39" s="12">
        <v>2</v>
      </c>
      <c r="N39" s="13">
        <v>0</v>
      </c>
    </row>
    <row r="40" spans="1:14" ht="19.5" x14ac:dyDescent="0.3">
      <c r="A40" s="14" t="s">
        <v>50</v>
      </c>
      <c r="B40" s="9">
        <v>17</v>
      </c>
      <c r="C40" s="9">
        <v>1050</v>
      </c>
      <c r="D40" s="9">
        <v>1283</v>
      </c>
      <c r="E40" s="9">
        <v>1373</v>
      </c>
      <c r="F40" s="9">
        <f t="shared" si="0"/>
        <v>2656</v>
      </c>
      <c r="G40" s="10">
        <v>4</v>
      </c>
      <c r="H40" s="11">
        <v>7</v>
      </c>
      <c r="I40" s="11">
        <v>2</v>
      </c>
      <c r="J40" s="11">
        <v>3</v>
      </c>
      <c r="K40" s="11">
        <v>2</v>
      </c>
      <c r="L40" s="11">
        <v>3</v>
      </c>
      <c r="M40" s="12">
        <v>2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1108</v>
      </c>
      <c r="D41" s="9">
        <v>1223</v>
      </c>
      <c r="E41" s="9">
        <v>1393</v>
      </c>
      <c r="F41" s="9">
        <f t="shared" si="0"/>
        <v>2616</v>
      </c>
      <c r="G41" s="10">
        <v>14</v>
      </c>
      <c r="H41" s="11">
        <v>8</v>
      </c>
      <c r="I41" s="11">
        <v>5</v>
      </c>
      <c r="J41" s="11">
        <v>2</v>
      </c>
      <c r="K41" s="11">
        <v>2</v>
      </c>
      <c r="L41" s="11">
        <v>0</v>
      </c>
      <c r="M41" s="12">
        <v>1</v>
      </c>
      <c r="N41" s="13">
        <v>1</v>
      </c>
    </row>
    <row r="42" spans="1:14" ht="19.5" x14ac:dyDescent="0.3">
      <c r="A42" s="14" t="s">
        <v>52</v>
      </c>
      <c r="B42" s="9">
        <v>15</v>
      </c>
      <c r="C42" s="9">
        <v>737</v>
      </c>
      <c r="D42" s="9">
        <v>847</v>
      </c>
      <c r="E42" s="9">
        <v>952</v>
      </c>
      <c r="F42" s="9">
        <f t="shared" si="0"/>
        <v>1799</v>
      </c>
      <c r="G42" s="10">
        <v>1</v>
      </c>
      <c r="H42" s="11">
        <v>4</v>
      </c>
      <c r="I42" s="11">
        <v>6</v>
      </c>
      <c r="J42" s="11">
        <v>8</v>
      </c>
      <c r="K42" s="11">
        <v>1</v>
      </c>
      <c r="L42" s="11">
        <v>1</v>
      </c>
      <c r="M42" s="12">
        <v>2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660</v>
      </c>
      <c r="D43" s="9">
        <v>819</v>
      </c>
      <c r="E43" s="9">
        <v>794</v>
      </c>
      <c r="F43" s="9">
        <f t="shared" si="0"/>
        <v>1613</v>
      </c>
      <c r="G43" s="10">
        <v>4</v>
      </c>
      <c r="H43" s="11">
        <v>5</v>
      </c>
      <c r="I43" s="11">
        <v>0</v>
      </c>
      <c r="J43" s="11">
        <v>3</v>
      </c>
      <c r="K43" s="11">
        <v>2</v>
      </c>
      <c r="L43" s="11">
        <v>1</v>
      </c>
      <c r="M43" s="12">
        <v>1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815</v>
      </c>
      <c r="D44" s="9">
        <v>1020</v>
      </c>
      <c r="E44" s="9">
        <v>946</v>
      </c>
      <c r="F44" s="9">
        <f t="shared" si="0"/>
        <v>1966</v>
      </c>
      <c r="G44" s="10">
        <v>4</v>
      </c>
      <c r="H44" s="11">
        <v>10</v>
      </c>
      <c r="I44" s="11">
        <v>0</v>
      </c>
      <c r="J44" s="11">
        <v>0</v>
      </c>
      <c r="K44" s="11">
        <v>0</v>
      </c>
      <c r="L44" s="11">
        <v>3</v>
      </c>
      <c r="M44" s="12">
        <v>1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1038</v>
      </c>
      <c r="D45" s="9">
        <v>1091</v>
      </c>
      <c r="E45" s="9">
        <v>1227</v>
      </c>
      <c r="F45" s="9">
        <f t="shared" si="0"/>
        <v>2318</v>
      </c>
      <c r="G45" s="10">
        <v>4</v>
      </c>
      <c r="H45" s="11">
        <v>5</v>
      </c>
      <c r="I45" s="11">
        <v>3</v>
      </c>
      <c r="J45" s="11">
        <v>5</v>
      </c>
      <c r="K45" s="11">
        <v>1</v>
      </c>
      <c r="L45" s="11">
        <v>1</v>
      </c>
      <c r="M45" s="12">
        <v>0</v>
      </c>
      <c r="N45" s="13">
        <v>0</v>
      </c>
    </row>
    <row r="46" spans="1:14" ht="19.5" x14ac:dyDescent="0.3">
      <c r="A46" s="14" t="s">
        <v>56</v>
      </c>
      <c r="B46" s="9">
        <v>22</v>
      </c>
      <c r="C46" s="9">
        <v>1802</v>
      </c>
      <c r="D46" s="9">
        <v>2065</v>
      </c>
      <c r="E46" s="9">
        <v>2140</v>
      </c>
      <c r="F46" s="9">
        <f t="shared" si="0"/>
        <v>4205</v>
      </c>
      <c r="G46" s="10">
        <v>18</v>
      </c>
      <c r="H46" s="11">
        <v>14</v>
      </c>
      <c r="I46" s="11">
        <v>2</v>
      </c>
      <c r="J46" s="11">
        <v>13</v>
      </c>
      <c r="K46" s="11">
        <v>1</v>
      </c>
      <c r="L46" s="11">
        <v>1</v>
      </c>
      <c r="M46" s="12">
        <v>3</v>
      </c>
      <c r="N46" s="13">
        <v>1</v>
      </c>
    </row>
    <row r="47" spans="1:14" ht="19.5" x14ac:dyDescent="0.3">
      <c r="A47" s="8" t="s">
        <v>57</v>
      </c>
      <c r="B47" s="9">
        <v>20</v>
      </c>
      <c r="C47" s="9">
        <v>901</v>
      </c>
      <c r="D47" s="9">
        <v>965</v>
      </c>
      <c r="E47" s="9">
        <v>1074</v>
      </c>
      <c r="F47" s="9">
        <f t="shared" si="0"/>
        <v>2039</v>
      </c>
      <c r="G47" s="10">
        <v>3</v>
      </c>
      <c r="H47" s="11">
        <v>11</v>
      </c>
      <c r="I47" s="11">
        <v>1</v>
      </c>
      <c r="J47" s="11">
        <v>7</v>
      </c>
      <c r="K47" s="11">
        <v>2</v>
      </c>
      <c r="L47" s="11">
        <v>1</v>
      </c>
      <c r="M47" s="12">
        <v>2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848</v>
      </c>
      <c r="D48" s="9">
        <v>1030</v>
      </c>
      <c r="E48" s="9">
        <v>1116</v>
      </c>
      <c r="F48" s="9">
        <f t="shared" si="0"/>
        <v>2146</v>
      </c>
      <c r="G48" s="10">
        <v>8</v>
      </c>
      <c r="H48" s="11">
        <v>11</v>
      </c>
      <c r="I48" s="11">
        <v>8</v>
      </c>
      <c r="J48" s="11">
        <v>7</v>
      </c>
      <c r="K48" s="11">
        <v>2</v>
      </c>
      <c r="L48" s="11">
        <v>2</v>
      </c>
      <c r="M48" s="12">
        <v>3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1827</v>
      </c>
      <c r="D49" s="9">
        <v>2137</v>
      </c>
      <c r="E49" s="9">
        <v>2347</v>
      </c>
      <c r="F49" s="9">
        <f t="shared" si="0"/>
        <v>4484</v>
      </c>
      <c r="G49" s="10">
        <v>26</v>
      </c>
      <c r="H49" s="11">
        <v>18</v>
      </c>
      <c r="I49" s="11">
        <v>7</v>
      </c>
      <c r="J49" s="11">
        <v>8</v>
      </c>
      <c r="K49" s="11">
        <v>3</v>
      </c>
      <c r="L49" s="11">
        <v>3</v>
      </c>
      <c r="M49" s="12">
        <v>3</v>
      </c>
      <c r="N49" s="13">
        <v>2</v>
      </c>
    </row>
    <row r="50" spans="1:14" ht="19.5" x14ac:dyDescent="0.3">
      <c r="A50" s="14" t="s">
        <v>60</v>
      </c>
      <c r="B50" s="9">
        <v>20</v>
      </c>
      <c r="C50" s="9">
        <v>882</v>
      </c>
      <c r="D50" s="9">
        <v>1051</v>
      </c>
      <c r="E50" s="9">
        <v>1159</v>
      </c>
      <c r="F50" s="9">
        <f t="shared" si="0"/>
        <v>2210</v>
      </c>
      <c r="G50" s="10">
        <v>6</v>
      </c>
      <c r="H50" s="11">
        <v>3</v>
      </c>
      <c r="I50" s="11">
        <v>1</v>
      </c>
      <c r="J50" s="11">
        <v>1</v>
      </c>
      <c r="K50" s="11">
        <v>2</v>
      </c>
      <c r="L50" s="11">
        <v>1</v>
      </c>
      <c r="M50" s="12">
        <v>3</v>
      </c>
      <c r="N50" s="13">
        <v>1</v>
      </c>
    </row>
    <row r="51" spans="1:14" ht="19.5" x14ac:dyDescent="0.3">
      <c r="A51" s="8" t="s">
        <v>61</v>
      </c>
      <c r="B51" s="9">
        <v>14</v>
      </c>
      <c r="C51" s="9">
        <v>744</v>
      </c>
      <c r="D51" s="9">
        <v>830</v>
      </c>
      <c r="E51" s="9">
        <v>871</v>
      </c>
      <c r="F51" s="9">
        <f t="shared" si="0"/>
        <v>1701</v>
      </c>
      <c r="G51" s="10">
        <v>1</v>
      </c>
      <c r="H51" s="11">
        <v>3</v>
      </c>
      <c r="I51" s="11">
        <v>4</v>
      </c>
      <c r="J51" s="11">
        <v>11</v>
      </c>
      <c r="K51" s="11">
        <v>0</v>
      </c>
      <c r="L51" s="11">
        <v>3</v>
      </c>
      <c r="M51" s="12">
        <v>3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656</v>
      </c>
      <c r="D52" s="9">
        <v>804</v>
      </c>
      <c r="E52" s="9">
        <v>855</v>
      </c>
      <c r="F52" s="9">
        <f t="shared" si="0"/>
        <v>1659</v>
      </c>
      <c r="G52" s="10">
        <v>2</v>
      </c>
      <c r="H52" s="11">
        <v>2</v>
      </c>
      <c r="I52" s="11">
        <v>7</v>
      </c>
      <c r="J52" s="11">
        <v>6</v>
      </c>
      <c r="K52" s="11">
        <v>1</v>
      </c>
      <c r="L52" s="11">
        <v>2</v>
      </c>
      <c r="M52" s="12">
        <v>0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1150</v>
      </c>
      <c r="D53" s="9">
        <v>1406</v>
      </c>
      <c r="E53" s="9">
        <v>1496</v>
      </c>
      <c r="F53" s="9">
        <f t="shared" si="0"/>
        <v>2902</v>
      </c>
      <c r="G53" s="10">
        <v>4</v>
      </c>
      <c r="H53" s="11">
        <v>7</v>
      </c>
      <c r="I53" s="11">
        <v>8</v>
      </c>
      <c r="J53" s="11">
        <v>8</v>
      </c>
      <c r="K53" s="11">
        <v>1</v>
      </c>
      <c r="L53" s="11">
        <v>2</v>
      </c>
      <c r="M53" s="12">
        <v>0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543</v>
      </c>
      <c r="D54" s="9">
        <v>692</v>
      </c>
      <c r="E54" s="9">
        <v>675</v>
      </c>
      <c r="F54" s="9">
        <f t="shared" si="0"/>
        <v>1367</v>
      </c>
      <c r="G54" s="10">
        <v>9</v>
      </c>
      <c r="H54" s="11">
        <v>7</v>
      </c>
      <c r="I54" s="11">
        <v>0</v>
      </c>
      <c r="J54" s="11">
        <v>3</v>
      </c>
      <c r="K54" s="11">
        <v>1</v>
      </c>
      <c r="L54" s="11">
        <v>0</v>
      </c>
      <c r="M54" s="12">
        <v>1</v>
      </c>
      <c r="N54" s="13">
        <v>0</v>
      </c>
    </row>
    <row r="55" spans="1:14" ht="19.5" x14ac:dyDescent="0.3">
      <c r="A55" s="8" t="s">
        <v>65</v>
      </c>
      <c r="B55" s="9">
        <v>14</v>
      </c>
      <c r="C55" s="9">
        <v>491</v>
      </c>
      <c r="D55" s="9">
        <v>595</v>
      </c>
      <c r="E55" s="9">
        <v>631</v>
      </c>
      <c r="F55" s="9">
        <f t="shared" si="0"/>
        <v>1226</v>
      </c>
      <c r="G55" s="10">
        <v>2</v>
      </c>
      <c r="H55" s="11">
        <v>4</v>
      </c>
      <c r="I55" s="11">
        <v>2</v>
      </c>
      <c r="J55" s="11">
        <v>2</v>
      </c>
      <c r="K55" s="11">
        <v>0</v>
      </c>
      <c r="L55" s="11">
        <v>0</v>
      </c>
      <c r="M55" s="12">
        <v>2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864</v>
      </c>
      <c r="D56" s="9">
        <v>1077</v>
      </c>
      <c r="E56" s="9">
        <v>1059</v>
      </c>
      <c r="F56" s="9">
        <f t="shared" si="0"/>
        <v>2136</v>
      </c>
      <c r="G56" s="10">
        <v>9</v>
      </c>
      <c r="H56" s="11">
        <v>9</v>
      </c>
      <c r="I56" s="11">
        <v>4</v>
      </c>
      <c r="J56" s="11">
        <v>3</v>
      </c>
      <c r="K56" s="11">
        <v>1</v>
      </c>
      <c r="L56" s="11">
        <v>3</v>
      </c>
      <c r="M56" s="12">
        <v>1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926</v>
      </c>
      <c r="D57" s="9">
        <v>1167</v>
      </c>
      <c r="E57" s="9">
        <v>1166</v>
      </c>
      <c r="F57" s="9">
        <f t="shared" si="0"/>
        <v>2333</v>
      </c>
      <c r="G57" s="10">
        <v>9</v>
      </c>
      <c r="H57" s="11">
        <v>7</v>
      </c>
      <c r="I57" s="11">
        <v>3</v>
      </c>
      <c r="J57" s="11">
        <v>3</v>
      </c>
      <c r="K57" s="11">
        <v>3</v>
      </c>
      <c r="L57" s="11">
        <v>0</v>
      </c>
      <c r="M57" s="12">
        <v>2</v>
      </c>
      <c r="N57" s="13">
        <v>0</v>
      </c>
    </row>
    <row r="58" spans="1:14" ht="19.5" x14ac:dyDescent="0.3">
      <c r="A58" s="14" t="s">
        <v>68</v>
      </c>
      <c r="B58" s="9">
        <v>27</v>
      </c>
      <c r="C58" s="9">
        <v>1240</v>
      </c>
      <c r="D58" s="9">
        <v>1513</v>
      </c>
      <c r="E58" s="9">
        <v>1533</v>
      </c>
      <c r="F58" s="9">
        <f t="shared" si="0"/>
        <v>3046</v>
      </c>
      <c r="G58" s="10">
        <v>11</v>
      </c>
      <c r="H58" s="11">
        <v>15</v>
      </c>
      <c r="I58" s="11">
        <v>11</v>
      </c>
      <c r="J58" s="11">
        <v>5</v>
      </c>
      <c r="K58" s="11">
        <v>2</v>
      </c>
      <c r="L58" s="11">
        <v>3</v>
      </c>
      <c r="M58" s="12">
        <v>2</v>
      </c>
      <c r="N58" s="13">
        <v>3</v>
      </c>
    </row>
    <row r="59" spans="1:14" ht="19.5" x14ac:dyDescent="0.3">
      <c r="A59" s="8" t="s">
        <v>69</v>
      </c>
      <c r="B59" s="9">
        <v>35</v>
      </c>
      <c r="C59" s="9">
        <v>1189</v>
      </c>
      <c r="D59" s="9">
        <v>1542</v>
      </c>
      <c r="E59" s="9">
        <v>1524</v>
      </c>
      <c r="F59" s="9">
        <f t="shared" si="0"/>
        <v>3066</v>
      </c>
      <c r="G59" s="10">
        <v>6</v>
      </c>
      <c r="H59" s="11">
        <v>6</v>
      </c>
      <c r="I59" s="11">
        <v>0</v>
      </c>
      <c r="J59" s="11">
        <v>3</v>
      </c>
      <c r="K59" s="11">
        <v>2</v>
      </c>
      <c r="L59" s="11">
        <v>2</v>
      </c>
      <c r="M59" s="12">
        <v>3</v>
      </c>
      <c r="N59" s="13">
        <v>2</v>
      </c>
    </row>
    <row r="60" spans="1:14" ht="19.5" x14ac:dyDescent="0.3">
      <c r="A60" s="14" t="s">
        <v>70</v>
      </c>
      <c r="B60" s="9">
        <v>15</v>
      </c>
      <c r="C60" s="9">
        <v>1185</v>
      </c>
      <c r="D60" s="9">
        <v>1443</v>
      </c>
      <c r="E60" s="9">
        <v>1539</v>
      </c>
      <c r="F60" s="9">
        <f t="shared" si="0"/>
        <v>2982</v>
      </c>
      <c r="G60" s="10">
        <v>10</v>
      </c>
      <c r="H60" s="11">
        <v>7</v>
      </c>
      <c r="I60" s="11">
        <v>2</v>
      </c>
      <c r="J60" s="11">
        <v>4</v>
      </c>
      <c r="K60" s="11">
        <v>2</v>
      </c>
      <c r="L60" s="11">
        <v>1</v>
      </c>
      <c r="M60" s="12">
        <v>3</v>
      </c>
      <c r="N60" s="13">
        <v>0</v>
      </c>
    </row>
    <row r="61" spans="1:14" ht="19.5" x14ac:dyDescent="0.3">
      <c r="A61" s="8" t="s">
        <v>71</v>
      </c>
      <c r="B61" s="9">
        <v>16</v>
      </c>
      <c r="C61" s="9">
        <v>860</v>
      </c>
      <c r="D61" s="9">
        <v>1003</v>
      </c>
      <c r="E61" s="9">
        <v>1019</v>
      </c>
      <c r="F61" s="9">
        <f t="shared" si="0"/>
        <v>2022</v>
      </c>
      <c r="G61" s="10">
        <v>1</v>
      </c>
      <c r="H61" s="11">
        <v>3</v>
      </c>
      <c r="I61" s="11">
        <v>4</v>
      </c>
      <c r="J61" s="11">
        <v>6</v>
      </c>
      <c r="K61" s="11">
        <v>2</v>
      </c>
      <c r="L61" s="11">
        <v>0</v>
      </c>
      <c r="M61" s="12">
        <v>2</v>
      </c>
      <c r="N61" s="13">
        <v>2</v>
      </c>
    </row>
    <row r="62" spans="1:14" ht="19.5" x14ac:dyDescent="0.3">
      <c r="A62" s="14" t="s">
        <v>72</v>
      </c>
      <c r="B62" s="9">
        <v>16</v>
      </c>
      <c r="C62" s="9">
        <v>1040</v>
      </c>
      <c r="D62" s="9">
        <v>1180</v>
      </c>
      <c r="E62" s="9">
        <v>1253</v>
      </c>
      <c r="F62" s="9">
        <f t="shared" si="0"/>
        <v>2433</v>
      </c>
      <c r="G62" s="10">
        <v>9</v>
      </c>
      <c r="H62" s="11">
        <v>6</v>
      </c>
      <c r="I62" s="11">
        <v>8</v>
      </c>
      <c r="J62" s="11">
        <v>13</v>
      </c>
      <c r="K62" s="11">
        <v>0</v>
      </c>
      <c r="L62" s="11">
        <v>5</v>
      </c>
      <c r="M62" s="12">
        <v>1</v>
      </c>
      <c r="N62" s="13">
        <v>0</v>
      </c>
    </row>
    <row r="63" spans="1:14" ht="19.5" x14ac:dyDescent="0.3">
      <c r="A63" s="8" t="s">
        <v>73</v>
      </c>
      <c r="B63" s="9">
        <v>15</v>
      </c>
      <c r="C63" s="9">
        <v>1022</v>
      </c>
      <c r="D63" s="9">
        <v>1103</v>
      </c>
      <c r="E63" s="9">
        <v>1205</v>
      </c>
      <c r="F63" s="9">
        <f t="shared" si="0"/>
        <v>2308</v>
      </c>
      <c r="G63" s="10">
        <v>8</v>
      </c>
      <c r="H63" s="11">
        <v>9</v>
      </c>
      <c r="I63" s="11">
        <v>1</v>
      </c>
      <c r="J63" s="11">
        <v>3</v>
      </c>
      <c r="K63" s="11">
        <v>4</v>
      </c>
      <c r="L63" s="11">
        <v>2</v>
      </c>
      <c r="M63" s="12">
        <v>0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1434</v>
      </c>
      <c r="D64" s="9">
        <v>1514</v>
      </c>
      <c r="E64" s="9">
        <v>1659</v>
      </c>
      <c r="F64" s="9">
        <f t="shared" si="0"/>
        <v>3173</v>
      </c>
      <c r="G64" s="10">
        <v>15</v>
      </c>
      <c r="H64" s="11">
        <v>10</v>
      </c>
      <c r="I64" s="11">
        <v>4</v>
      </c>
      <c r="J64" s="11">
        <v>3</v>
      </c>
      <c r="K64" s="11">
        <v>0</v>
      </c>
      <c r="L64" s="11">
        <v>7</v>
      </c>
      <c r="M64" s="12">
        <v>2</v>
      </c>
      <c r="N64" s="13">
        <v>0</v>
      </c>
    </row>
    <row r="65" spans="1:14" ht="19.5" x14ac:dyDescent="0.3">
      <c r="A65" s="8" t="s">
        <v>75</v>
      </c>
      <c r="B65" s="9">
        <v>25</v>
      </c>
      <c r="C65" s="9">
        <v>2511</v>
      </c>
      <c r="D65" s="9">
        <v>2686</v>
      </c>
      <c r="E65" s="9">
        <v>3065</v>
      </c>
      <c r="F65" s="9">
        <f t="shared" si="0"/>
        <v>5751</v>
      </c>
      <c r="G65" s="10">
        <v>28</v>
      </c>
      <c r="H65" s="11">
        <v>34</v>
      </c>
      <c r="I65" s="11">
        <v>5</v>
      </c>
      <c r="J65" s="11">
        <v>3</v>
      </c>
      <c r="K65" s="11">
        <v>1</v>
      </c>
      <c r="L65" s="11">
        <v>1</v>
      </c>
      <c r="M65" s="12">
        <v>3</v>
      </c>
      <c r="N65" s="13">
        <v>2</v>
      </c>
    </row>
    <row r="66" spans="1:14" ht="19.5" x14ac:dyDescent="0.3">
      <c r="A66" s="14" t="s">
        <v>76</v>
      </c>
      <c r="B66" s="9">
        <v>31</v>
      </c>
      <c r="C66" s="9">
        <v>1788</v>
      </c>
      <c r="D66" s="9">
        <v>2041</v>
      </c>
      <c r="E66" s="9">
        <v>2128</v>
      </c>
      <c r="F66" s="9">
        <f t="shared" si="0"/>
        <v>4169</v>
      </c>
      <c r="G66" s="10">
        <v>5</v>
      </c>
      <c r="H66" s="11">
        <v>15</v>
      </c>
      <c r="I66" s="11">
        <v>15</v>
      </c>
      <c r="J66" s="11">
        <v>11</v>
      </c>
      <c r="K66" s="11">
        <v>5</v>
      </c>
      <c r="L66" s="11">
        <v>1</v>
      </c>
      <c r="M66" s="12">
        <v>0</v>
      </c>
      <c r="N66" s="13">
        <v>1</v>
      </c>
    </row>
    <row r="67" spans="1:14" ht="19.5" x14ac:dyDescent="0.3">
      <c r="A67" s="8" t="s">
        <v>77</v>
      </c>
      <c r="B67" s="9">
        <v>26</v>
      </c>
      <c r="C67" s="9">
        <v>1678</v>
      </c>
      <c r="D67" s="9">
        <v>1975</v>
      </c>
      <c r="E67" s="9">
        <v>2059</v>
      </c>
      <c r="F67" s="9">
        <f t="shared" si="0"/>
        <v>4034</v>
      </c>
      <c r="G67" s="10">
        <v>16</v>
      </c>
      <c r="H67" s="11">
        <v>7</v>
      </c>
      <c r="I67" s="11">
        <v>8</v>
      </c>
      <c r="J67" s="11">
        <v>8</v>
      </c>
      <c r="K67" s="11">
        <v>3</v>
      </c>
      <c r="L67" s="11">
        <v>6</v>
      </c>
      <c r="M67" s="12">
        <v>3</v>
      </c>
      <c r="N67" s="13">
        <v>0</v>
      </c>
    </row>
    <row r="68" spans="1:14" ht="19.5" x14ac:dyDescent="0.3">
      <c r="A68" s="14" t="s">
        <v>78</v>
      </c>
      <c r="B68" s="9">
        <v>25</v>
      </c>
      <c r="C68" s="9">
        <v>1916</v>
      </c>
      <c r="D68" s="9">
        <v>2184</v>
      </c>
      <c r="E68" s="9">
        <v>2481</v>
      </c>
      <c r="F68" s="9">
        <f t="shared" si="0"/>
        <v>4665</v>
      </c>
      <c r="G68" s="10">
        <v>11</v>
      </c>
      <c r="H68" s="11">
        <v>24</v>
      </c>
      <c r="I68" s="11">
        <v>10</v>
      </c>
      <c r="J68" s="11">
        <v>13</v>
      </c>
      <c r="K68" s="11">
        <v>0</v>
      </c>
      <c r="L68" s="11">
        <v>3</v>
      </c>
      <c r="M68" s="12">
        <v>3</v>
      </c>
      <c r="N68" s="13">
        <v>0</v>
      </c>
    </row>
    <row r="69" spans="1:14" ht="19.5" x14ac:dyDescent="0.3">
      <c r="A69" s="8" t="s">
        <v>79</v>
      </c>
      <c r="B69" s="9">
        <v>15</v>
      </c>
      <c r="C69" s="9">
        <v>1114</v>
      </c>
      <c r="D69" s="9">
        <v>1504</v>
      </c>
      <c r="E69" s="9">
        <v>1428</v>
      </c>
      <c r="F69" s="9">
        <f t="shared" si="0"/>
        <v>2932</v>
      </c>
      <c r="G69" s="10">
        <v>25</v>
      </c>
      <c r="H69" s="11">
        <v>26</v>
      </c>
      <c r="I69" s="11">
        <v>7</v>
      </c>
      <c r="J69" s="11">
        <v>3</v>
      </c>
      <c r="K69" s="11">
        <v>1</v>
      </c>
      <c r="L69" s="11">
        <v>1</v>
      </c>
      <c r="M69" s="12">
        <v>3</v>
      </c>
      <c r="N69" s="13">
        <v>1</v>
      </c>
    </row>
    <row r="70" spans="1:14" ht="19.5" x14ac:dyDescent="0.3">
      <c r="A70" s="14" t="s">
        <v>80</v>
      </c>
      <c r="B70" s="9">
        <v>15</v>
      </c>
      <c r="C70" s="9">
        <v>1158</v>
      </c>
      <c r="D70" s="9">
        <v>1394</v>
      </c>
      <c r="E70" s="9">
        <v>1515</v>
      </c>
      <c r="F70" s="9">
        <f>SUM(D70:E70)</f>
        <v>2909</v>
      </c>
      <c r="G70" s="10">
        <v>11</v>
      </c>
      <c r="H70" s="11">
        <v>9</v>
      </c>
      <c r="I70" s="11">
        <v>3</v>
      </c>
      <c r="J70" s="11">
        <v>0</v>
      </c>
      <c r="K70" s="11">
        <v>4</v>
      </c>
      <c r="L70" s="11">
        <v>2</v>
      </c>
      <c r="M70" s="12">
        <v>3</v>
      </c>
      <c r="N70" s="13">
        <v>1</v>
      </c>
    </row>
    <row r="71" spans="1:14" ht="19.5" x14ac:dyDescent="0.3">
      <c r="A71" s="8" t="s">
        <v>81</v>
      </c>
      <c r="B71" s="9">
        <v>23</v>
      </c>
      <c r="C71" s="9">
        <v>1648</v>
      </c>
      <c r="D71" s="9">
        <v>2088</v>
      </c>
      <c r="E71" s="9">
        <v>2256</v>
      </c>
      <c r="F71" s="9">
        <f>SUM(D71:E71)</f>
        <v>4344</v>
      </c>
      <c r="G71" s="10">
        <v>5</v>
      </c>
      <c r="H71" s="11">
        <v>29</v>
      </c>
      <c r="I71" s="11">
        <v>5</v>
      </c>
      <c r="J71" s="11">
        <v>6</v>
      </c>
      <c r="K71" s="11">
        <v>4</v>
      </c>
      <c r="L71" s="11">
        <v>7</v>
      </c>
      <c r="M71" s="12">
        <v>1</v>
      </c>
      <c r="N71" s="13">
        <v>0</v>
      </c>
    </row>
    <row r="72" spans="1:14" ht="19.5" x14ac:dyDescent="0.3">
      <c r="A72" s="14" t="s">
        <v>82</v>
      </c>
      <c r="B72" s="9">
        <v>12</v>
      </c>
      <c r="C72" s="9">
        <v>837</v>
      </c>
      <c r="D72" s="9">
        <v>1180</v>
      </c>
      <c r="E72" s="9">
        <v>1126</v>
      </c>
      <c r="F72" s="9">
        <f>SUM(D72:E72)</f>
        <v>2306</v>
      </c>
      <c r="G72" s="10">
        <v>5</v>
      </c>
      <c r="H72" s="11">
        <v>8</v>
      </c>
      <c r="I72" s="11">
        <v>5</v>
      </c>
      <c r="J72" s="11">
        <v>1</v>
      </c>
      <c r="K72" s="11">
        <v>1</v>
      </c>
      <c r="L72" s="11">
        <v>3</v>
      </c>
      <c r="M72" s="12">
        <v>2</v>
      </c>
      <c r="N72" s="13">
        <v>1</v>
      </c>
    </row>
    <row r="73" spans="1:14" ht="19.5" x14ac:dyDescent="0.3">
      <c r="A73" s="8" t="s">
        <v>83</v>
      </c>
      <c r="B73" s="9">
        <v>19</v>
      </c>
      <c r="C73" s="9">
        <v>959</v>
      </c>
      <c r="D73" s="9">
        <v>1097</v>
      </c>
      <c r="E73" s="9">
        <v>1120</v>
      </c>
      <c r="F73" s="9">
        <f>SUM(D73:E73)</f>
        <v>2217</v>
      </c>
      <c r="G73" s="10">
        <v>5</v>
      </c>
      <c r="H73" s="11">
        <v>8</v>
      </c>
      <c r="I73" s="11">
        <v>4</v>
      </c>
      <c r="J73" s="11">
        <v>2</v>
      </c>
      <c r="K73" s="11">
        <v>0</v>
      </c>
      <c r="L73" s="11">
        <v>4</v>
      </c>
      <c r="M73" s="12">
        <v>2</v>
      </c>
      <c r="N73" s="13">
        <v>2</v>
      </c>
    </row>
    <row r="74" spans="1:14" ht="19.5" x14ac:dyDescent="0.3">
      <c r="A74" s="14" t="s">
        <v>84</v>
      </c>
      <c r="B74" s="9">
        <f>SUM(B5:B73)</f>
        <v>1240</v>
      </c>
      <c r="C74" s="9">
        <f t="shared" ref="C74:J74" si="1">SUM(C5:C73)</f>
        <v>72150</v>
      </c>
      <c r="D74" s="9">
        <f t="shared" si="1"/>
        <v>82251</v>
      </c>
      <c r="E74" s="9">
        <f t="shared" si="1"/>
        <v>88610</v>
      </c>
      <c r="F74" s="9">
        <f t="shared" si="1"/>
        <v>170861</v>
      </c>
      <c r="G74" s="9">
        <f t="shared" si="1"/>
        <v>602</v>
      </c>
      <c r="H74" s="9">
        <f t="shared" si="1"/>
        <v>717</v>
      </c>
      <c r="I74" s="9">
        <f t="shared" si="1"/>
        <v>294</v>
      </c>
      <c r="J74" s="9">
        <f t="shared" si="1"/>
        <v>294</v>
      </c>
      <c r="K74" s="9">
        <f>SUM(K5:K73)</f>
        <v>90</v>
      </c>
      <c r="L74" s="9">
        <f>SUM(L5:L73)</f>
        <v>147</v>
      </c>
      <c r="M74" s="15">
        <f>SUM(M5:M73)</f>
        <v>95</v>
      </c>
      <c r="N74" s="16">
        <f>SUM(N5:N73)</f>
        <v>31</v>
      </c>
    </row>
    <row r="75" spans="1:14" s="20" customFormat="1" ht="26.25" customHeight="1" x14ac:dyDescent="0.25">
      <c r="A75" s="136" t="s">
        <v>85</v>
      </c>
      <c r="B75" s="137"/>
      <c r="C75" s="17">
        <f>C74</f>
        <v>72150</v>
      </c>
      <c r="D75" s="17" t="s">
        <v>86</v>
      </c>
      <c r="E75" s="17" t="s">
        <v>87</v>
      </c>
      <c r="F75" s="17"/>
      <c r="G75" s="17">
        <f>F74</f>
        <v>170861</v>
      </c>
      <c r="H75" s="17" t="s">
        <v>88</v>
      </c>
      <c r="I75" s="17"/>
      <c r="J75" s="17"/>
      <c r="K75" s="17" t="s">
        <v>89</v>
      </c>
      <c r="L75" s="17"/>
      <c r="M75" s="18"/>
      <c r="N75" s="19"/>
    </row>
    <row r="76" spans="1:14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2511</v>
      </c>
      <c r="F76" s="24">
        <f>MAX(F5:F73)</f>
        <v>5751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4" s="29" customFormat="1" ht="26.25" customHeight="1" x14ac:dyDescent="0.3">
      <c r="A77" s="136" t="s">
        <v>92</v>
      </c>
      <c r="B77" s="137"/>
      <c r="C77" s="30" t="str">
        <f ca="1">INDIRECT(H77,TRUE)</f>
        <v>城西</v>
      </c>
      <c r="D77" s="31" t="s">
        <v>91</v>
      </c>
      <c r="E77" s="32">
        <f>MIN(C5:C73)</f>
        <v>267</v>
      </c>
      <c r="F77" s="33">
        <f>MIN(F5:F73)</f>
        <v>636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4" s="38" customFormat="1" ht="19.5" customHeight="1" x14ac:dyDescent="0.3">
      <c r="A78" s="152" t="s">
        <v>93</v>
      </c>
      <c r="B78" s="153"/>
      <c r="C78" s="156">
        <f>SUM(G78:G79)</f>
        <v>645</v>
      </c>
      <c r="D78" s="158" t="s">
        <v>88</v>
      </c>
      <c r="E78" s="34" t="s">
        <v>94</v>
      </c>
      <c r="F78" s="34"/>
      <c r="G78" s="34">
        <v>338</v>
      </c>
      <c r="H78" s="34" t="s">
        <v>88</v>
      </c>
      <c r="I78" s="34"/>
      <c r="J78" s="34"/>
      <c r="K78" s="35"/>
      <c r="L78" s="35"/>
      <c r="M78" s="36"/>
      <c r="N78" s="37"/>
    </row>
    <row r="79" spans="1:14" s="43" customFormat="1" ht="22.5" customHeight="1" x14ac:dyDescent="0.3">
      <c r="A79" s="154"/>
      <c r="B79" s="155"/>
      <c r="C79" s="157"/>
      <c r="D79" s="159"/>
      <c r="E79" s="39" t="s">
        <v>95</v>
      </c>
      <c r="F79" s="39"/>
      <c r="G79" s="39">
        <v>307</v>
      </c>
      <c r="H79" s="39" t="s">
        <v>88</v>
      </c>
      <c r="I79" s="39"/>
      <c r="J79" s="39"/>
      <c r="K79" s="40"/>
      <c r="L79" s="40"/>
      <c r="M79" s="41"/>
      <c r="N79" s="42"/>
    </row>
    <row r="80" spans="1:14" s="44" customFormat="1" ht="50.25" customHeight="1" x14ac:dyDescent="0.3">
      <c r="A80" s="136" t="s">
        <v>96</v>
      </c>
      <c r="B80" s="137"/>
      <c r="C80" s="17">
        <f>K74</f>
        <v>90</v>
      </c>
      <c r="D80" s="17" t="s">
        <v>88</v>
      </c>
      <c r="E80" s="146" t="s">
        <v>107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4" s="48" customFormat="1" ht="24.75" customHeight="1" x14ac:dyDescent="0.25">
      <c r="A81" s="136" t="s">
        <v>97</v>
      </c>
      <c r="B81" s="137"/>
      <c r="C81" s="17">
        <f>L74</f>
        <v>147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</row>
    <row r="82" spans="1:14" s="49" customFormat="1" ht="27" customHeight="1" x14ac:dyDescent="0.25">
      <c r="A82" s="136" t="s">
        <v>98</v>
      </c>
      <c r="B82" s="137"/>
      <c r="C82" s="17">
        <f>M74</f>
        <v>95</v>
      </c>
      <c r="D82" s="17" t="s">
        <v>99</v>
      </c>
      <c r="E82" s="17" t="s">
        <v>108</v>
      </c>
      <c r="F82" s="17"/>
      <c r="G82" s="17"/>
      <c r="H82" s="17"/>
      <c r="I82" s="17"/>
      <c r="J82" s="17"/>
      <c r="K82" s="45"/>
      <c r="L82" s="45"/>
      <c r="M82" s="46"/>
      <c r="N82" s="47"/>
    </row>
    <row r="83" spans="1:14" s="50" customFormat="1" ht="27.75" customHeight="1" x14ac:dyDescent="0.25">
      <c r="A83" s="136" t="s">
        <v>100</v>
      </c>
      <c r="B83" s="137"/>
      <c r="C83" s="17">
        <f>N74</f>
        <v>31</v>
      </c>
      <c r="D83" s="17" t="s">
        <v>99</v>
      </c>
      <c r="E83" s="17" t="s">
        <v>109</v>
      </c>
      <c r="F83" s="17"/>
      <c r="G83" s="17"/>
      <c r="H83" s="17"/>
      <c r="I83" s="17"/>
      <c r="J83" s="17"/>
      <c r="K83" s="45"/>
      <c r="L83" s="45"/>
      <c r="M83" s="46"/>
      <c r="N83" s="47"/>
    </row>
    <row r="84" spans="1:14" s="48" customFormat="1" ht="26.25" customHeight="1" x14ac:dyDescent="0.25">
      <c r="A84" s="51" t="s">
        <v>101</v>
      </c>
      <c r="B84" s="17"/>
      <c r="C84" s="17">
        <f>G74</f>
        <v>602</v>
      </c>
      <c r="D84" s="52" t="s">
        <v>88</v>
      </c>
      <c r="E84" s="17" t="s">
        <v>102</v>
      </c>
      <c r="F84" s="17"/>
      <c r="G84" s="17">
        <f>H74</f>
        <v>717</v>
      </c>
      <c r="H84" s="52" t="s">
        <v>88</v>
      </c>
      <c r="I84" s="17"/>
      <c r="J84" s="17"/>
      <c r="K84" s="45"/>
      <c r="L84" s="45"/>
      <c r="M84" s="46"/>
      <c r="N84" s="47"/>
    </row>
    <row r="85" spans="1:14" s="60" customFormat="1" ht="27.75" customHeight="1" thickBot="1" x14ac:dyDescent="0.3">
      <c r="A85" s="160" t="s">
        <v>103</v>
      </c>
      <c r="B85" s="161"/>
      <c r="C85" s="53">
        <v>38</v>
      </c>
      <c r="D85" s="54" t="s">
        <v>104</v>
      </c>
      <c r="E85" s="55">
        <v>124</v>
      </c>
      <c r="F85" s="56" t="s">
        <v>105</v>
      </c>
      <c r="G85" s="55">
        <v>48</v>
      </c>
      <c r="H85" s="57"/>
      <c r="I85" s="161" t="s">
        <v>106</v>
      </c>
      <c r="J85" s="161"/>
      <c r="K85" s="55">
        <v>172</v>
      </c>
      <c r="L85" s="57"/>
      <c r="M85" s="58"/>
      <c r="N85" s="59"/>
    </row>
    <row r="86" spans="1:14" ht="33" customHeight="1" x14ac:dyDescent="0.25">
      <c r="A86" s="171"/>
      <c r="B86" s="171"/>
      <c r="C86" s="61"/>
      <c r="D86" s="62"/>
    </row>
  </sheetData>
  <mergeCells count="28"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N3:N4"/>
    <mergeCell ref="A75:B75"/>
    <mergeCell ref="I85:J85"/>
    <mergeCell ref="A77:B77"/>
    <mergeCell ref="A78:B79"/>
    <mergeCell ref="C78:C79"/>
    <mergeCell ref="D78:D79"/>
    <mergeCell ref="A80:B80"/>
    <mergeCell ref="E80:N80"/>
    <mergeCell ref="A86:B86"/>
    <mergeCell ref="A81:B81"/>
    <mergeCell ref="A82:B82"/>
    <mergeCell ref="A83:B83"/>
    <mergeCell ref="A85:B8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="125" zoomScaleNormal="125" workbookViewId="0">
      <pane ySplit="4" topLeftCell="A72" activePane="bottomLeft" state="frozen"/>
      <selection pane="bottomLeft" activeCell="K81" sqref="K81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177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376</v>
      </c>
      <c r="D5" s="9">
        <v>372</v>
      </c>
      <c r="E5" s="9">
        <v>426</v>
      </c>
      <c r="F5" s="9">
        <f t="shared" ref="F5:F68" si="0">SUM(D5:E5)</f>
        <v>798</v>
      </c>
      <c r="G5" s="10">
        <v>1</v>
      </c>
      <c r="H5" s="11">
        <v>5</v>
      </c>
      <c r="I5" s="11">
        <v>2</v>
      </c>
      <c r="J5" s="11">
        <v>1</v>
      </c>
      <c r="K5" s="11">
        <v>0</v>
      </c>
      <c r="L5" s="11">
        <v>0</v>
      </c>
      <c r="M5" s="12">
        <v>0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831</v>
      </c>
      <c r="D6" s="9">
        <v>755</v>
      </c>
      <c r="E6" s="9">
        <v>886</v>
      </c>
      <c r="F6" s="9">
        <f t="shared" si="0"/>
        <v>1641</v>
      </c>
      <c r="G6" s="10">
        <v>6</v>
      </c>
      <c r="H6" s="11">
        <v>3</v>
      </c>
      <c r="I6" s="11">
        <v>1</v>
      </c>
      <c r="J6" s="11">
        <v>1</v>
      </c>
      <c r="K6" s="11">
        <v>0</v>
      </c>
      <c r="L6" s="11">
        <v>0</v>
      </c>
      <c r="M6" s="12">
        <v>1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590</v>
      </c>
      <c r="D7" s="9">
        <v>671</v>
      </c>
      <c r="E7" s="9">
        <v>671</v>
      </c>
      <c r="F7" s="9">
        <f t="shared" si="0"/>
        <v>1342</v>
      </c>
      <c r="G7" s="10">
        <v>3</v>
      </c>
      <c r="H7" s="11">
        <v>3</v>
      </c>
      <c r="I7" s="11">
        <v>2</v>
      </c>
      <c r="J7" s="11">
        <v>2</v>
      </c>
      <c r="K7" s="11">
        <v>1</v>
      </c>
      <c r="L7" s="11">
        <v>2</v>
      </c>
      <c r="M7" s="12">
        <v>1</v>
      </c>
      <c r="N7" s="13">
        <v>0</v>
      </c>
    </row>
    <row r="8" spans="1:15" ht="19.5" x14ac:dyDescent="0.3">
      <c r="A8" s="14" t="s">
        <v>18</v>
      </c>
      <c r="B8" s="9">
        <v>10</v>
      </c>
      <c r="C8" s="9">
        <v>797</v>
      </c>
      <c r="D8" s="9">
        <v>863</v>
      </c>
      <c r="E8" s="9">
        <v>951</v>
      </c>
      <c r="F8" s="9">
        <f t="shared" si="0"/>
        <v>1814</v>
      </c>
      <c r="G8" s="10">
        <v>7</v>
      </c>
      <c r="H8" s="11">
        <v>8</v>
      </c>
      <c r="I8" s="11">
        <v>5</v>
      </c>
      <c r="J8" s="11">
        <v>2</v>
      </c>
      <c r="K8" s="11">
        <v>1</v>
      </c>
      <c r="L8" s="11">
        <v>2</v>
      </c>
      <c r="M8" s="12">
        <v>0</v>
      </c>
      <c r="N8" s="13">
        <v>0</v>
      </c>
    </row>
    <row r="9" spans="1:15" ht="19.5" x14ac:dyDescent="0.3">
      <c r="A9" s="8" t="s">
        <v>19</v>
      </c>
      <c r="B9" s="9">
        <v>7</v>
      </c>
      <c r="C9" s="9">
        <v>715</v>
      </c>
      <c r="D9" s="9">
        <v>751</v>
      </c>
      <c r="E9" s="9">
        <v>826</v>
      </c>
      <c r="F9" s="9">
        <f t="shared" si="0"/>
        <v>1577</v>
      </c>
      <c r="G9" s="10">
        <v>4</v>
      </c>
      <c r="H9" s="11">
        <v>6</v>
      </c>
      <c r="I9" s="11">
        <v>0</v>
      </c>
      <c r="J9" s="11">
        <v>4</v>
      </c>
      <c r="K9" s="11">
        <v>2</v>
      </c>
      <c r="L9" s="11">
        <v>2</v>
      </c>
      <c r="M9" s="12">
        <v>1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714</v>
      </c>
      <c r="D10" s="9">
        <v>773</v>
      </c>
      <c r="E10" s="9">
        <v>810</v>
      </c>
      <c r="F10" s="9">
        <f t="shared" si="0"/>
        <v>1583</v>
      </c>
      <c r="G10" s="10">
        <v>8</v>
      </c>
      <c r="H10" s="11">
        <v>3</v>
      </c>
      <c r="I10" s="11">
        <v>2</v>
      </c>
      <c r="J10" s="11">
        <v>2</v>
      </c>
      <c r="K10" s="11">
        <v>2</v>
      </c>
      <c r="L10" s="11">
        <v>3</v>
      </c>
      <c r="M10" s="12">
        <v>1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731</v>
      </c>
      <c r="D11" s="9">
        <v>779</v>
      </c>
      <c r="E11" s="9">
        <v>895</v>
      </c>
      <c r="F11" s="9">
        <f t="shared" si="0"/>
        <v>1674</v>
      </c>
      <c r="G11" s="10">
        <v>7</v>
      </c>
      <c r="H11" s="11">
        <v>2</v>
      </c>
      <c r="I11" s="11">
        <v>1</v>
      </c>
      <c r="J11" s="11">
        <v>3</v>
      </c>
      <c r="K11" s="11">
        <v>0</v>
      </c>
      <c r="L11" s="11">
        <v>1</v>
      </c>
      <c r="M11" s="12">
        <v>0</v>
      </c>
      <c r="N11" s="13">
        <v>0</v>
      </c>
    </row>
    <row r="12" spans="1:15" ht="19.5" x14ac:dyDescent="0.3">
      <c r="A12" s="14" t="s">
        <v>22</v>
      </c>
      <c r="B12" s="9">
        <v>8</v>
      </c>
      <c r="C12" s="9">
        <v>270</v>
      </c>
      <c r="D12" s="9">
        <v>308</v>
      </c>
      <c r="E12" s="9">
        <v>322</v>
      </c>
      <c r="F12" s="9">
        <f t="shared" si="0"/>
        <v>630</v>
      </c>
      <c r="G12" s="10">
        <v>2</v>
      </c>
      <c r="H12" s="11">
        <v>0</v>
      </c>
      <c r="I12" s="11">
        <v>0</v>
      </c>
      <c r="J12" s="11">
        <v>1</v>
      </c>
      <c r="K12" s="11">
        <v>0</v>
      </c>
      <c r="L12" s="11">
        <v>0</v>
      </c>
      <c r="M12" s="12">
        <v>0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1063</v>
      </c>
      <c r="D13" s="9">
        <v>1064</v>
      </c>
      <c r="E13" s="9">
        <v>1144</v>
      </c>
      <c r="F13" s="9">
        <f t="shared" si="0"/>
        <v>2208</v>
      </c>
      <c r="G13" s="10">
        <v>7</v>
      </c>
      <c r="H13" s="11">
        <v>9</v>
      </c>
      <c r="I13" s="11">
        <v>3</v>
      </c>
      <c r="J13" s="11">
        <v>5</v>
      </c>
      <c r="K13" s="11">
        <v>1</v>
      </c>
      <c r="L13" s="11">
        <v>4</v>
      </c>
      <c r="M13" s="12">
        <v>0</v>
      </c>
      <c r="N13" s="13">
        <v>0</v>
      </c>
    </row>
    <row r="14" spans="1:15" ht="19.5" x14ac:dyDescent="0.3">
      <c r="A14" s="14" t="s">
        <v>24</v>
      </c>
      <c r="B14" s="9">
        <v>19</v>
      </c>
      <c r="C14" s="9">
        <v>2137</v>
      </c>
      <c r="D14" s="9">
        <v>1964</v>
      </c>
      <c r="E14" s="9">
        <v>2207</v>
      </c>
      <c r="F14" s="9">
        <f t="shared" si="0"/>
        <v>4171</v>
      </c>
      <c r="G14" s="10">
        <v>15</v>
      </c>
      <c r="H14" s="11">
        <v>23</v>
      </c>
      <c r="I14" s="11">
        <v>2</v>
      </c>
      <c r="J14" s="11">
        <v>9</v>
      </c>
      <c r="K14" s="11">
        <v>2</v>
      </c>
      <c r="L14" s="11">
        <v>2</v>
      </c>
      <c r="M14" s="12">
        <v>2</v>
      </c>
      <c r="N14" s="13">
        <v>2</v>
      </c>
    </row>
    <row r="15" spans="1:15" ht="19.5" x14ac:dyDescent="0.3">
      <c r="A15" s="8" t="s">
        <v>25</v>
      </c>
      <c r="B15" s="9">
        <v>10</v>
      </c>
      <c r="C15" s="9">
        <v>463</v>
      </c>
      <c r="D15" s="9">
        <v>527</v>
      </c>
      <c r="E15" s="9">
        <v>538</v>
      </c>
      <c r="F15" s="9">
        <f t="shared" si="0"/>
        <v>1065</v>
      </c>
      <c r="G15" s="10">
        <v>3</v>
      </c>
      <c r="H15" s="11">
        <v>8</v>
      </c>
      <c r="I15" s="11">
        <v>1</v>
      </c>
      <c r="J15" s="11">
        <v>1</v>
      </c>
      <c r="K15" s="11">
        <v>0</v>
      </c>
      <c r="L15" s="11">
        <v>1</v>
      </c>
      <c r="M15" s="12">
        <v>2</v>
      </c>
      <c r="N15" s="13">
        <v>1</v>
      </c>
    </row>
    <row r="16" spans="1:15" ht="19.5" x14ac:dyDescent="0.3">
      <c r="A16" s="14" t="s">
        <v>26</v>
      </c>
      <c r="B16" s="9">
        <v>15</v>
      </c>
      <c r="C16" s="9">
        <v>635</v>
      </c>
      <c r="D16" s="9">
        <v>714</v>
      </c>
      <c r="E16" s="9">
        <v>720</v>
      </c>
      <c r="F16" s="9">
        <f t="shared" si="0"/>
        <v>1434</v>
      </c>
      <c r="G16" s="10">
        <v>1</v>
      </c>
      <c r="H16" s="11">
        <v>4</v>
      </c>
      <c r="I16" s="11">
        <v>1</v>
      </c>
      <c r="J16" s="11">
        <v>5</v>
      </c>
      <c r="K16" s="11">
        <v>0</v>
      </c>
      <c r="L16" s="11">
        <v>1</v>
      </c>
      <c r="M16" s="12">
        <v>2</v>
      </c>
      <c r="N16" s="13">
        <v>0</v>
      </c>
    </row>
    <row r="17" spans="1:16" ht="19.5" x14ac:dyDescent="0.3">
      <c r="A17" s="8" t="s">
        <v>27</v>
      </c>
      <c r="B17" s="9">
        <v>18</v>
      </c>
      <c r="C17" s="9">
        <v>938</v>
      </c>
      <c r="D17" s="9">
        <v>946</v>
      </c>
      <c r="E17" s="9">
        <v>1005</v>
      </c>
      <c r="F17" s="9">
        <f t="shared" si="0"/>
        <v>1951</v>
      </c>
      <c r="G17" s="10">
        <v>4</v>
      </c>
      <c r="H17" s="11">
        <v>2</v>
      </c>
      <c r="I17" s="11">
        <v>0</v>
      </c>
      <c r="J17" s="11">
        <v>5</v>
      </c>
      <c r="K17" s="11">
        <v>0</v>
      </c>
      <c r="L17" s="11">
        <v>0</v>
      </c>
      <c r="M17" s="12">
        <v>1</v>
      </c>
      <c r="N17" s="13">
        <v>0</v>
      </c>
    </row>
    <row r="18" spans="1:16" ht="19.5" x14ac:dyDescent="0.3">
      <c r="A18" s="14" t="s">
        <v>28</v>
      </c>
      <c r="B18" s="9">
        <v>16</v>
      </c>
      <c r="C18" s="9">
        <v>634</v>
      </c>
      <c r="D18" s="9">
        <v>640</v>
      </c>
      <c r="E18" s="9">
        <v>715</v>
      </c>
      <c r="F18" s="9">
        <f t="shared" si="0"/>
        <v>1355</v>
      </c>
      <c r="G18" s="10">
        <v>1</v>
      </c>
      <c r="H18" s="11">
        <v>0</v>
      </c>
      <c r="I18" s="11">
        <v>0</v>
      </c>
      <c r="J18" s="11">
        <v>0</v>
      </c>
      <c r="K18" s="11">
        <v>1</v>
      </c>
      <c r="L18" s="11">
        <v>2</v>
      </c>
      <c r="M18" s="12">
        <v>0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837</v>
      </c>
      <c r="D19" s="9">
        <v>993</v>
      </c>
      <c r="E19" s="9">
        <v>975</v>
      </c>
      <c r="F19" s="9">
        <f t="shared" si="0"/>
        <v>1968</v>
      </c>
      <c r="G19" s="10">
        <v>4</v>
      </c>
      <c r="H19" s="11">
        <v>8</v>
      </c>
      <c r="I19" s="11">
        <v>1</v>
      </c>
      <c r="J19" s="11">
        <v>3</v>
      </c>
      <c r="K19" s="11">
        <v>4</v>
      </c>
      <c r="L19" s="11">
        <v>2</v>
      </c>
      <c r="M19" s="12">
        <v>0</v>
      </c>
      <c r="N19" s="13">
        <v>1</v>
      </c>
    </row>
    <row r="20" spans="1:16" ht="19.5" x14ac:dyDescent="0.3">
      <c r="A20" s="14" t="s">
        <v>30</v>
      </c>
      <c r="B20" s="9">
        <v>19</v>
      </c>
      <c r="C20" s="9">
        <v>555</v>
      </c>
      <c r="D20" s="9">
        <v>620</v>
      </c>
      <c r="E20" s="9">
        <v>643</v>
      </c>
      <c r="F20" s="9">
        <f t="shared" si="0"/>
        <v>1263</v>
      </c>
      <c r="G20" s="10">
        <v>8</v>
      </c>
      <c r="H20" s="11">
        <v>2</v>
      </c>
      <c r="I20" s="11">
        <v>0</v>
      </c>
      <c r="J20" s="11">
        <v>10</v>
      </c>
      <c r="K20" s="11">
        <v>2</v>
      </c>
      <c r="L20" s="11">
        <v>0</v>
      </c>
      <c r="M20" s="12">
        <v>0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1529</v>
      </c>
      <c r="D21" s="9">
        <v>1527</v>
      </c>
      <c r="E21" s="9">
        <v>1783</v>
      </c>
      <c r="F21" s="9">
        <f t="shared" si="0"/>
        <v>3310</v>
      </c>
      <c r="G21" s="10">
        <v>5</v>
      </c>
      <c r="H21" s="11">
        <v>21</v>
      </c>
      <c r="I21" s="11">
        <v>7</v>
      </c>
      <c r="J21" s="11">
        <v>9</v>
      </c>
      <c r="K21" s="11">
        <v>4</v>
      </c>
      <c r="L21" s="11">
        <v>4</v>
      </c>
      <c r="M21" s="12">
        <v>1</v>
      </c>
      <c r="N21" s="13">
        <v>0</v>
      </c>
    </row>
    <row r="22" spans="1:16" ht="19.5" x14ac:dyDescent="0.3">
      <c r="A22" s="14" t="s">
        <v>32</v>
      </c>
      <c r="B22" s="9">
        <v>22</v>
      </c>
      <c r="C22" s="9">
        <v>1058</v>
      </c>
      <c r="D22" s="9">
        <v>1137</v>
      </c>
      <c r="E22" s="9">
        <v>1266</v>
      </c>
      <c r="F22" s="9">
        <f t="shared" si="0"/>
        <v>2403</v>
      </c>
      <c r="G22" s="10">
        <v>4</v>
      </c>
      <c r="H22" s="11">
        <v>5</v>
      </c>
      <c r="I22" s="11">
        <v>10</v>
      </c>
      <c r="J22" s="11">
        <v>2</v>
      </c>
      <c r="K22" s="11">
        <v>1</v>
      </c>
      <c r="L22" s="11">
        <v>2</v>
      </c>
      <c r="M22" s="12">
        <v>0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1567</v>
      </c>
      <c r="D23" s="9">
        <v>1614</v>
      </c>
      <c r="E23" s="9">
        <v>1840</v>
      </c>
      <c r="F23" s="9">
        <f t="shared" si="0"/>
        <v>3454</v>
      </c>
      <c r="G23" s="10">
        <v>9</v>
      </c>
      <c r="H23" s="11">
        <v>12</v>
      </c>
      <c r="I23" s="11">
        <v>11</v>
      </c>
      <c r="J23" s="11">
        <v>7</v>
      </c>
      <c r="K23" s="11">
        <v>2</v>
      </c>
      <c r="L23" s="11">
        <v>5</v>
      </c>
      <c r="M23" s="12">
        <v>0</v>
      </c>
      <c r="N23" s="13">
        <v>1</v>
      </c>
    </row>
    <row r="24" spans="1:16" ht="19.5" x14ac:dyDescent="0.3">
      <c r="A24" s="14" t="s">
        <v>34</v>
      </c>
      <c r="B24" s="9">
        <v>20</v>
      </c>
      <c r="C24" s="9">
        <v>963</v>
      </c>
      <c r="D24" s="9">
        <v>1169</v>
      </c>
      <c r="E24" s="9">
        <v>1152</v>
      </c>
      <c r="F24" s="9">
        <f t="shared" si="0"/>
        <v>2321</v>
      </c>
      <c r="G24" s="10">
        <v>6</v>
      </c>
      <c r="H24" s="11">
        <v>7</v>
      </c>
      <c r="I24" s="11">
        <v>8</v>
      </c>
      <c r="J24" s="11">
        <v>3</v>
      </c>
      <c r="K24" s="11">
        <v>1</v>
      </c>
      <c r="L24" s="11">
        <v>2</v>
      </c>
      <c r="M24" s="12">
        <v>0</v>
      </c>
      <c r="N24" s="13">
        <v>1</v>
      </c>
    </row>
    <row r="25" spans="1:16" ht="19.5" x14ac:dyDescent="0.3">
      <c r="A25" s="8" t="s">
        <v>35</v>
      </c>
      <c r="B25" s="9">
        <v>9</v>
      </c>
      <c r="C25" s="9">
        <v>1355</v>
      </c>
      <c r="D25" s="9">
        <v>1298</v>
      </c>
      <c r="E25" s="9">
        <v>991</v>
      </c>
      <c r="F25" s="9">
        <f t="shared" si="0"/>
        <v>2289</v>
      </c>
      <c r="G25" s="10">
        <v>5</v>
      </c>
      <c r="H25" s="11">
        <v>16</v>
      </c>
      <c r="I25" s="11">
        <v>15</v>
      </c>
      <c r="J25" s="11">
        <v>6</v>
      </c>
      <c r="K25" s="11">
        <v>0</v>
      </c>
      <c r="L25" s="11">
        <v>0</v>
      </c>
      <c r="M25" s="12">
        <v>1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1700</v>
      </c>
      <c r="D26" s="9">
        <v>1846</v>
      </c>
      <c r="E26" s="9">
        <v>2022</v>
      </c>
      <c r="F26" s="9">
        <f t="shared" si="0"/>
        <v>3868</v>
      </c>
      <c r="G26" s="10">
        <v>23</v>
      </c>
      <c r="H26" s="11">
        <v>14</v>
      </c>
      <c r="I26" s="11">
        <v>0</v>
      </c>
      <c r="J26" s="11">
        <v>5</v>
      </c>
      <c r="K26" s="11">
        <v>5</v>
      </c>
      <c r="L26" s="11">
        <v>2</v>
      </c>
      <c r="M26" s="12">
        <v>4</v>
      </c>
      <c r="N26" s="13">
        <v>1</v>
      </c>
    </row>
    <row r="27" spans="1:16" ht="19.5" x14ac:dyDescent="0.3">
      <c r="A27" s="8" t="s">
        <v>37</v>
      </c>
      <c r="B27" s="9">
        <v>13</v>
      </c>
      <c r="C27" s="9">
        <v>991</v>
      </c>
      <c r="D27" s="9">
        <v>1152</v>
      </c>
      <c r="E27" s="9">
        <v>1408</v>
      </c>
      <c r="F27" s="9">
        <f t="shared" si="0"/>
        <v>2560</v>
      </c>
      <c r="G27" s="10">
        <v>11</v>
      </c>
      <c r="H27" s="11">
        <v>5</v>
      </c>
      <c r="I27" s="11">
        <v>7</v>
      </c>
      <c r="J27" s="11">
        <v>1</v>
      </c>
      <c r="K27" s="11">
        <v>4</v>
      </c>
      <c r="L27" s="11">
        <v>1</v>
      </c>
      <c r="M27" s="12">
        <v>1</v>
      </c>
      <c r="N27" s="13">
        <v>0</v>
      </c>
    </row>
    <row r="28" spans="1:16" ht="19.5" x14ac:dyDescent="0.3">
      <c r="A28" s="14" t="s">
        <v>38</v>
      </c>
      <c r="B28" s="9">
        <v>16</v>
      </c>
      <c r="C28" s="9">
        <v>1149</v>
      </c>
      <c r="D28" s="9">
        <v>1403</v>
      </c>
      <c r="E28" s="9">
        <v>1687</v>
      </c>
      <c r="F28" s="9">
        <f t="shared" si="0"/>
        <v>3090</v>
      </c>
      <c r="G28" s="10">
        <v>19</v>
      </c>
      <c r="H28" s="11">
        <v>15</v>
      </c>
      <c r="I28" s="11">
        <v>6</v>
      </c>
      <c r="J28" s="11">
        <v>2</v>
      </c>
      <c r="K28" s="11">
        <v>2</v>
      </c>
      <c r="L28" s="11">
        <v>1</v>
      </c>
      <c r="M28" s="12">
        <v>1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781</v>
      </c>
      <c r="D29" s="9">
        <v>876</v>
      </c>
      <c r="E29" s="9">
        <v>1055</v>
      </c>
      <c r="F29" s="9">
        <f t="shared" si="0"/>
        <v>1931</v>
      </c>
      <c r="G29" s="10">
        <v>1</v>
      </c>
      <c r="H29" s="11">
        <v>2</v>
      </c>
      <c r="I29" s="11">
        <v>1</v>
      </c>
      <c r="J29" s="11">
        <v>5</v>
      </c>
      <c r="K29" s="11">
        <v>0</v>
      </c>
      <c r="L29" s="11">
        <v>1</v>
      </c>
      <c r="M29" s="12">
        <v>1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313</v>
      </c>
      <c r="D30" s="9">
        <v>396</v>
      </c>
      <c r="E30" s="9">
        <v>377</v>
      </c>
      <c r="F30" s="9">
        <f t="shared" si="0"/>
        <v>773</v>
      </c>
      <c r="G30" s="10">
        <v>0</v>
      </c>
      <c r="H30" s="11">
        <v>4</v>
      </c>
      <c r="I30" s="11">
        <v>0</v>
      </c>
      <c r="J30" s="11">
        <v>0</v>
      </c>
      <c r="K30" s="11">
        <v>1</v>
      </c>
      <c r="L30" s="11">
        <v>1</v>
      </c>
      <c r="M30" s="12">
        <v>0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620</v>
      </c>
      <c r="D31" s="9">
        <v>700</v>
      </c>
      <c r="E31" s="9">
        <v>756</v>
      </c>
      <c r="F31" s="9">
        <f t="shared" si="0"/>
        <v>1456</v>
      </c>
      <c r="G31" s="10">
        <v>1</v>
      </c>
      <c r="H31" s="11">
        <v>5</v>
      </c>
      <c r="I31" s="11">
        <v>2</v>
      </c>
      <c r="J31" s="11">
        <v>3</v>
      </c>
      <c r="K31" s="11">
        <v>3</v>
      </c>
      <c r="L31" s="11">
        <v>0</v>
      </c>
      <c r="M31" s="12">
        <v>1</v>
      </c>
      <c r="N31" s="13">
        <v>0</v>
      </c>
    </row>
    <row r="32" spans="1:16" ht="19.5" x14ac:dyDescent="0.3">
      <c r="A32" s="14" t="s">
        <v>42</v>
      </c>
      <c r="B32" s="9">
        <v>25</v>
      </c>
      <c r="C32" s="9">
        <v>1249</v>
      </c>
      <c r="D32" s="9">
        <v>1485</v>
      </c>
      <c r="E32" s="9">
        <v>1628</v>
      </c>
      <c r="F32" s="9">
        <f t="shared" si="0"/>
        <v>3113</v>
      </c>
      <c r="G32" s="10">
        <v>3</v>
      </c>
      <c r="H32" s="11">
        <v>9</v>
      </c>
      <c r="I32" s="11">
        <v>1</v>
      </c>
      <c r="J32" s="11">
        <v>3</v>
      </c>
      <c r="K32" s="11">
        <v>1</v>
      </c>
      <c r="L32" s="11">
        <v>0</v>
      </c>
      <c r="M32" s="12">
        <v>2</v>
      </c>
      <c r="N32" s="13">
        <v>0</v>
      </c>
    </row>
    <row r="33" spans="1:14" ht="19.5" x14ac:dyDescent="0.3">
      <c r="A33" s="8" t="s">
        <v>43</v>
      </c>
      <c r="B33" s="9">
        <v>16</v>
      </c>
      <c r="C33" s="9">
        <v>757</v>
      </c>
      <c r="D33" s="9">
        <v>840</v>
      </c>
      <c r="E33" s="9">
        <v>885</v>
      </c>
      <c r="F33" s="9">
        <f t="shared" si="0"/>
        <v>1725</v>
      </c>
      <c r="G33" s="10">
        <v>5</v>
      </c>
      <c r="H33" s="11">
        <v>5</v>
      </c>
      <c r="I33" s="11">
        <v>0</v>
      </c>
      <c r="J33" s="11">
        <v>2</v>
      </c>
      <c r="K33" s="11">
        <v>0</v>
      </c>
      <c r="L33" s="11">
        <v>2</v>
      </c>
      <c r="M33" s="12">
        <v>1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1353</v>
      </c>
      <c r="D34" s="9">
        <v>1497</v>
      </c>
      <c r="E34" s="9">
        <v>1610</v>
      </c>
      <c r="F34" s="9">
        <f t="shared" si="0"/>
        <v>3107</v>
      </c>
      <c r="G34" s="10">
        <v>3</v>
      </c>
      <c r="H34" s="11">
        <v>9</v>
      </c>
      <c r="I34" s="11">
        <v>6</v>
      </c>
      <c r="J34" s="11">
        <v>6</v>
      </c>
      <c r="K34" s="11">
        <v>0</v>
      </c>
      <c r="L34" s="11">
        <v>0</v>
      </c>
      <c r="M34" s="12">
        <v>2</v>
      </c>
      <c r="N34" s="13">
        <v>0</v>
      </c>
    </row>
    <row r="35" spans="1:14" ht="19.5" x14ac:dyDescent="0.3">
      <c r="A35" s="8" t="s">
        <v>45</v>
      </c>
      <c r="B35" s="9">
        <v>16</v>
      </c>
      <c r="C35" s="9">
        <v>974</v>
      </c>
      <c r="D35" s="9">
        <v>1115</v>
      </c>
      <c r="E35" s="9">
        <v>1293</v>
      </c>
      <c r="F35" s="9">
        <f t="shared" si="0"/>
        <v>2408</v>
      </c>
      <c r="G35" s="10">
        <v>7</v>
      </c>
      <c r="H35" s="11">
        <v>7</v>
      </c>
      <c r="I35" s="11">
        <v>3</v>
      </c>
      <c r="J35" s="11">
        <v>0</v>
      </c>
      <c r="K35" s="11">
        <v>0</v>
      </c>
      <c r="L35" s="11">
        <v>1</v>
      </c>
      <c r="M35" s="12">
        <v>1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1549</v>
      </c>
      <c r="D36" s="9">
        <v>1665</v>
      </c>
      <c r="E36" s="9">
        <v>2030</v>
      </c>
      <c r="F36" s="9">
        <f t="shared" si="0"/>
        <v>3695</v>
      </c>
      <c r="G36" s="10">
        <v>7</v>
      </c>
      <c r="H36" s="11">
        <v>20</v>
      </c>
      <c r="I36" s="11">
        <v>13</v>
      </c>
      <c r="J36" s="11">
        <v>5</v>
      </c>
      <c r="K36" s="11">
        <v>3</v>
      </c>
      <c r="L36" s="11">
        <v>5</v>
      </c>
      <c r="M36" s="12">
        <v>1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1429</v>
      </c>
      <c r="D37" s="9">
        <v>1641</v>
      </c>
      <c r="E37" s="9">
        <v>2020</v>
      </c>
      <c r="F37" s="9">
        <f t="shared" si="0"/>
        <v>3661</v>
      </c>
      <c r="G37" s="10">
        <v>14</v>
      </c>
      <c r="H37" s="11">
        <v>10</v>
      </c>
      <c r="I37" s="11">
        <v>6</v>
      </c>
      <c r="J37" s="11">
        <v>3</v>
      </c>
      <c r="K37" s="11">
        <v>0</v>
      </c>
      <c r="L37" s="11">
        <v>0</v>
      </c>
      <c r="M37" s="12">
        <v>1</v>
      </c>
      <c r="N37" s="13">
        <v>0</v>
      </c>
    </row>
    <row r="38" spans="1:14" ht="19.5" x14ac:dyDescent="0.3">
      <c r="A38" s="14" t="s">
        <v>48</v>
      </c>
      <c r="B38" s="9">
        <v>18</v>
      </c>
      <c r="C38" s="9">
        <v>852</v>
      </c>
      <c r="D38" s="9">
        <v>918</v>
      </c>
      <c r="E38" s="9">
        <v>1048</v>
      </c>
      <c r="F38" s="9">
        <f t="shared" si="0"/>
        <v>1966</v>
      </c>
      <c r="G38" s="10">
        <v>7</v>
      </c>
      <c r="H38" s="11">
        <v>4</v>
      </c>
      <c r="I38" s="11">
        <v>6</v>
      </c>
      <c r="J38" s="11">
        <v>0</v>
      </c>
      <c r="K38" s="11">
        <v>2</v>
      </c>
      <c r="L38" s="11">
        <v>1</v>
      </c>
      <c r="M38" s="12">
        <v>0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1257</v>
      </c>
      <c r="D39" s="9">
        <v>1532</v>
      </c>
      <c r="E39" s="9">
        <v>1834</v>
      </c>
      <c r="F39" s="9">
        <f t="shared" si="0"/>
        <v>3366</v>
      </c>
      <c r="G39" s="10">
        <v>13</v>
      </c>
      <c r="H39" s="11">
        <v>29</v>
      </c>
      <c r="I39" s="11">
        <v>2</v>
      </c>
      <c r="J39" s="11">
        <v>6</v>
      </c>
      <c r="K39" s="11">
        <v>4</v>
      </c>
      <c r="L39" s="11">
        <v>2</v>
      </c>
      <c r="M39" s="12">
        <v>1</v>
      </c>
      <c r="N39" s="13">
        <v>0</v>
      </c>
    </row>
    <row r="40" spans="1:14" ht="19.5" x14ac:dyDescent="0.3">
      <c r="A40" s="14" t="s">
        <v>50</v>
      </c>
      <c r="B40" s="9">
        <v>17</v>
      </c>
      <c r="C40" s="9">
        <v>1050</v>
      </c>
      <c r="D40" s="9">
        <v>1260</v>
      </c>
      <c r="E40" s="9">
        <v>1367</v>
      </c>
      <c r="F40" s="9">
        <f t="shared" si="0"/>
        <v>2627</v>
      </c>
      <c r="G40" s="10">
        <v>10</v>
      </c>
      <c r="H40" s="11">
        <v>16</v>
      </c>
      <c r="I40" s="11">
        <v>4</v>
      </c>
      <c r="J40" s="11">
        <v>5</v>
      </c>
      <c r="K40" s="11">
        <v>1</v>
      </c>
      <c r="L40" s="11">
        <v>2</v>
      </c>
      <c r="M40" s="12">
        <v>1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1107</v>
      </c>
      <c r="D41" s="9">
        <v>1208</v>
      </c>
      <c r="E41" s="9">
        <v>1391</v>
      </c>
      <c r="F41" s="9">
        <f t="shared" si="0"/>
        <v>2599</v>
      </c>
      <c r="G41" s="10">
        <v>9</v>
      </c>
      <c r="H41" s="11">
        <v>5</v>
      </c>
      <c r="I41" s="11">
        <v>6</v>
      </c>
      <c r="J41" s="11">
        <v>3</v>
      </c>
      <c r="K41" s="11">
        <v>2</v>
      </c>
      <c r="L41" s="11">
        <v>2</v>
      </c>
      <c r="M41" s="12">
        <v>1</v>
      </c>
      <c r="N41" s="13">
        <v>0</v>
      </c>
    </row>
    <row r="42" spans="1:14" ht="19.5" x14ac:dyDescent="0.3">
      <c r="A42" s="14" t="s">
        <v>52</v>
      </c>
      <c r="B42" s="9">
        <v>15</v>
      </c>
      <c r="C42" s="9">
        <v>739</v>
      </c>
      <c r="D42" s="9">
        <v>841</v>
      </c>
      <c r="E42" s="9">
        <v>954</v>
      </c>
      <c r="F42" s="9">
        <f t="shared" si="0"/>
        <v>1795</v>
      </c>
      <c r="G42" s="10">
        <v>4</v>
      </c>
      <c r="H42" s="11">
        <v>1</v>
      </c>
      <c r="I42" s="11">
        <v>3</v>
      </c>
      <c r="J42" s="11">
        <v>4</v>
      </c>
      <c r="K42" s="11">
        <v>1</v>
      </c>
      <c r="L42" s="11">
        <v>0</v>
      </c>
      <c r="M42" s="12">
        <v>0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653</v>
      </c>
      <c r="D43" s="9">
        <v>792</v>
      </c>
      <c r="E43" s="9">
        <v>773</v>
      </c>
      <c r="F43" s="9">
        <f t="shared" si="0"/>
        <v>1565</v>
      </c>
      <c r="G43" s="10">
        <v>1</v>
      </c>
      <c r="H43" s="11">
        <v>3</v>
      </c>
      <c r="I43" s="11">
        <v>5</v>
      </c>
      <c r="J43" s="11">
        <v>2</v>
      </c>
      <c r="K43" s="11">
        <v>1</v>
      </c>
      <c r="L43" s="11">
        <v>0</v>
      </c>
      <c r="M43" s="12">
        <v>0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807</v>
      </c>
      <c r="D44" s="9">
        <v>989</v>
      </c>
      <c r="E44" s="9">
        <v>927</v>
      </c>
      <c r="F44" s="9">
        <f t="shared" si="0"/>
        <v>1916</v>
      </c>
      <c r="G44" s="10">
        <v>3</v>
      </c>
      <c r="H44" s="11">
        <v>6</v>
      </c>
      <c r="I44" s="11">
        <v>6</v>
      </c>
      <c r="J44" s="11">
        <v>1</v>
      </c>
      <c r="K44" s="11">
        <v>0</v>
      </c>
      <c r="L44" s="11">
        <v>3</v>
      </c>
      <c r="M44" s="12">
        <v>0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1053</v>
      </c>
      <c r="D45" s="9">
        <v>1098</v>
      </c>
      <c r="E45" s="9">
        <v>1228</v>
      </c>
      <c r="F45" s="9">
        <f t="shared" si="0"/>
        <v>2326</v>
      </c>
      <c r="G45" s="10">
        <v>4</v>
      </c>
      <c r="H45" s="11">
        <v>6</v>
      </c>
      <c r="I45" s="11">
        <v>0</v>
      </c>
      <c r="J45" s="11">
        <v>3</v>
      </c>
      <c r="K45" s="11">
        <v>0</v>
      </c>
      <c r="L45" s="11">
        <v>0</v>
      </c>
      <c r="M45" s="12">
        <v>0</v>
      </c>
      <c r="N45" s="13">
        <v>0</v>
      </c>
    </row>
    <row r="46" spans="1:14" ht="19.5" x14ac:dyDescent="0.3">
      <c r="A46" s="14" t="s">
        <v>56</v>
      </c>
      <c r="B46" s="9">
        <v>22</v>
      </c>
      <c r="C46" s="9">
        <v>1813</v>
      </c>
      <c r="D46" s="9">
        <v>2058</v>
      </c>
      <c r="E46" s="9">
        <v>2142</v>
      </c>
      <c r="F46" s="9">
        <f t="shared" si="0"/>
        <v>4200</v>
      </c>
      <c r="G46" s="10">
        <v>17</v>
      </c>
      <c r="H46" s="11">
        <v>5</v>
      </c>
      <c r="I46" s="11">
        <v>4</v>
      </c>
      <c r="J46" s="11">
        <v>2</v>
      </c>
      <c r="K46" s="11">
        <v>2</v>
      </c>
      <c r="L46" s="11">
        <v>1</v>
      </c>
      <c r="M46" s="12">
        <v>3</v>
      </c>
      <c r="N46" s="13">
        <v>0</v>
      </c>
    </row>
    <row r="47" spans="1:14" ht="19.5" x14ac:dyDescent="0.3">
      <c r="A47" s="8" t="s">
        <v>57</v>
      </c>
      <c r="B47" s="9">
        <v>20</v>
      </c>
      <c r="C47" s="9">
        <v>896</v>
      </c>
      <c r="D47" s="9">
        <v>946</v>
      </c>
      <c r="E47" s="9">
        <v>1045</v>
      </c>
      <c r="F47" s="9">
        <f t="shared" si="0"/>
        <v>1991</v>
      </c>
      <c r="G47" s="10">
        <v>2</v>
      </c>
      <c r="H47" s="11">
        <v>7</v>
      </c>
      <c r="I47" s="11">
        <v>0</v>
      </c>
      <c r="J47" s="11">
        <v>0</v>
      </c>
      <c r="K47" s="11">
        <v>1</v>
      </c>
      <c r="L47" s="11">
        <v>2</v>
      </c>
      <c r="M47" s="12">
        <v>1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849</v>
      </c>
      <c r="D48" s="9">
        <v>1021</v>
      </c>
      <c r="E48" s="9">
        <v>1103</v>
      </c>
      <c r="F48" s="9">
        <f t="shared" si="0"/>
        <v>2124</v>
      </c>
      <c r="G48" s="10">
        <v>4</v>
      </c>
      <c r="H48" s="11">
        <v>8</v>
      </c>
      <c r="I48" s="11">
        <v>0</v>
      </c>
      <c r="J48" s="11">
        <v>2</v>
      </c>
      <c r="K48" s="11">
        <v>3</v>
      </c>
      <c r="L48" s="11">
        <v>0</v>
      </c>
      <c r="M48" s="12">
        <v>2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1827</v>
      </c>
      <c r="D49" s="9">
        <v>2127</v>
      </c>
      <c r="E49" s="9">
        <v>2335</v>
      </c>
      <c r="F49" s="9">
        <f t="shared" si="0"/>
        <v>4462</v>
      </c>
      <c r="G49" s="10">
        <v>19</v>
      </c>
      <c r="H49" s="11">
        <v>19</v>
      </c>
      <c r="I49" s="11">
        <v>12</v>
      </c>
      <c r="J49" s="11">
        <v>6</v>
      </c>
      <c r="K49" s="11">
        <v>2</v>
      </c>
      <c r="L49" s="11">
        <v>1</v>
      </c>
      <c r="M49" s="12">
        <v>3</v>
      </c>
      <c r="N49" s="13">
        <v>1</v>
      </c>
    </row>
    <row r="50" spans="1:14" ht="19.5" x14ac:dyDescent="0.3">
      <c r="A50" s="14" t="s">
        <v>60</v>
      </c>
      <c r="B50" s="9">
        <v>20</v>
      </c>
      <c r="C50" s="9">
        <v>879</v>
      </c>
      <c r="D50" s="9">
        <v>1050</v>
      </c>
      <c r="E50" s="9">
        <v>1168</v>
      </c>
      <c r="F50" s="9">
        <f t="shared" si="0"/>
        <v>2218</v>
      </c>
      <c r="G50" s="10">
        <v>4</v>
      </c>
      <c r="H50" s="11">
        <v>2</v>
      </c>
      <c r="I50" s="11">
        <v>1</v>
      </c>
      <c r="J50" s="11">
        <v>1</v>
      </c>
      <c r="K50" s="11">
        <v>2</v>
      </c>
      <c r="L50" s="11">
        <v>3</v>
      </c>
      <c r="M50" s="12">
        <v>0</v>
      </c>
      <c r="N50" s="13">
        <v>0</v>
      </c>
    </row>
    <row r="51" spans="1:14" ht="19.5" x14ac:dyDescent="0.3">
      <c r="A51" s="8" t="s">
        <v>61</v>
      </c>
      <c r="B51" s="9">
        <v>14</v>
      </c>
      <c r="C51" s="9">
        <v>749</v>
      </c>
      <c r="D51" s="9">
        <v>819</v>
      </c>
      <c r="E51" s="9">
        <v>873</v>
      </c>
      <c r="F51" s="9">
        <f t="shared" si="0"/>
        <v>1692</v>
      </c>
      <c r="G51" s="10">
        <v>8</v>
      </c>
      <c r="H51" s="11">
        <v>12</v>
      </c>
      <c r="I51" s="11">
        <v>1</v>
      </c>
      <c r="J51" s="11">
        <v>4</v>
      </c>
      <c r="K51" s="11">
        <v>1</v>
      </c>
      <c r="L51" s="11">
        <v>2</v>
      </c>
      <c r="M51" s="12">
        <v>0</v>
      </c>
      <c r="N51" s="13">
        <v>1</v>
      </c>
    </row>
    <row r="52" spans="1:14" ht="19.5" x14ac:dyDescent="0.3">
      <c r="A52" s="14" t="s">
        <v>62</v>
      </c>
      <c r="B52" s="9">
        <v>15</v>
      </c>
      <c r="C52" s="9">
        <v>658</v>
      </c>
      <c r="D52" s="9">
        <v>786</v>
      </c>
      <c r="E52" s="9">
        <v>846</v>
      </c>
      <c r="F52" s="9">
        <f t="shared" si="0"/>
        <v>1632</v>
      </c>
      <c r="G52" s="10">
        <v>3</v>
      </c>
      <c r="H52" s="11">
        <v>6</v>
      </c>
      <c r="I52" s="11">
        <v>0</v>
      </c>
      <c r="J52" s="11">
        <v>0</v>
      </c>
      <c r="K52" s="11">
        <v>1</v>
      </c>
      <c r="L52" s="11">
        <v>1</v>
      </c>
      <c r="M52" s="12">
        <v>2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1146</v>
      </c>
      <c r="D53" s="9">
        <v>1386</v>
      </c>
      <c r="E53" s="9">
        <v>1476</v>
      </c>
      <c r="F53" s="9">
        <f t="shared" si="0"/>
        <v>2862</v>
      </c>
      <c r="G53" s="10">
        <v>6</v>
      </c>
      <c r="H53" s="11">
        <v>6</v>
      </c>
      <c r="I53" s="11">
        <v>2</v>
      </c>
      <c r="J53" s="11">
        <v>1</v>
      </c>
      <c r="K53" s="11">
        <v>4</v>
      </c>
      <c r="L53" s="11">
        <v>3</v>
      </c>
      <c r="M53" s="12">
        <v>1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542</v>
      </c>
      <c r="D54" s="9">
        <v>693</v>
      </c>
      <c r="E54" s="9">
        <v>665</v>
      </c>
      <c r="F54" s="9">
        <f t="shared" si="0"/>
        <v>1358</v>
      </c>
      <c r="G54" s="10">
        <v>10</v>
      </c>
      <c r="H54" s="11">
        <v>2</v>
      </c>
      <c r="I54" s="11">
        <v>4</v>
      </c>
      <c r="J54" s="11">
        <v>1</v>
      </c>
      <c r="K54" s="11">
        <v>0</v>
      </c>
      <c r="L54" s="11">
        <v>1</v>
      </c>
      <c r="M54" s="12">
        <v>0</v>
      </c>
      <c r="N54" s="13">
        <v>1</v>
      </c>
    </row>
    <row r="55" spans="1:14" ht="19.5" x14ac:dyDescent="0.3">
      <c r="A55" s="8" t="s">
        <v>65</v>
      </c>
      <c r="B55" s="9">
        <v>14</v>
      </c>
      <c r="C55" s="9">
        <v>486</v>
      </c>
      <c r="D55" s="9">
        <v>579</v>
      </c>
      <c r="E55" s="9">
        <v>612</v>
      </c>
      <c r="F55" s="9">
        <f t="shared" si="0"/>
        <v>1191</v>
      </c>
      <c r="G55" s="10">
        <v>0</v>
      </c>
      <c r="H55" s="11">
        <v>3</v>
      </c>
      <c r="I55" s="11">
        <v>1</v>
      </c>
      <c r="J55" s="11">
        <v>0</v>
      </c>
      <c r="K55" s="11">
        <v>1</v>
      </c>
      <c r="L55" s="11">
        <v>1</v>
      </c>
      <c r="M55" s="12">
        <v>0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862</v>
      </c>
      <c r="D56" s="9">
        <v>1065</v>
      </c>
      <c r="E56" s="9">
        <v>1049</v>
      </c>
      <c r="F56" s="9">
        <f t="shared" si="0"/>
        <v>2114</v>
      </c>
      <c r="G56" s="10">
        <v>4</v>
      </c>
      <c r="H56" s="11">
        <v>5</v>
      </c>
      <c r="I56" s="11">
        <v>3</v>
      </c>
      <c r="J56" s="11">
        <v>1</v>
      </c>
      <c r="K56" s="11">
        <v>0</v>
      </c>
      <c r="L56" s="11">
        <v>3</v>
      </c>
      <c r="M56" s="12">
        <v>0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925</v>
      </c>
      <c r="D57" s="9">
        <v>1158</v>
      </c>
      <c r="E57" s="9">
        <v>1162</v>
      </c>
      <c r="F57" s="9">
        <f t="shared" si="0"/>
        <v>2320</v>
      </c>
      <c r="G57" s="10">
        <v>4</v>
      </c>
      <c r="H57" s="11">
        <v>0</v>
      </c>
      <c r="I57" s="11">
        <v>0</v>
      </c>
      <c r="J57" s="11">
        <v>4</v>
      </c>
      <c r="K57" s="11">
        <v>1</v>
      </c>
      <c r="L57" s="11">
        <v>1</v>
      </c>
      <c r="M57" s="12">
        <v>0</v>
      </c>
      <c r="N57" s="13">
        <v>1</v>
      </c>
    </row>
    <row r="58" spans="1:14" ht="19.5" x14ac:dyDescent="0.3">
      <c r="A58" s="14" t="s">
        <v>68</v>
      </c>
      <c r="B58" s="9">
        <v>27</v>
      </c>
      <c r="C58" s="9">
        <v>1230</v>
      </c>
      <c r="D58" s="9">
        <v>1498</v>
      </c>
      <c r="E58" s="9">
        <v>1506</v>
      </c>
      <c r="F58" s="9">
        <f t="shared" si="0"/>
        <v>3004</v>
      </c>
      <c r="G58" s="10">
        <v>9</v>
      </c>
      <c r="H58" s="11">
        <v>5</v>
      </c>
      <c r="I58" s="11">
        <v>2</v>
      </c>
      <c r="J58" s="11">
        <v>4</v>
      </c>
      <c r="K58" s="11">
        <v>2</v>
      </c>
      <c r="L58" s="11">
        <v>3</v>
      </c>
      <c r="M58" s="12">
        <v>1</v>
      </c>
      <c r="N58" s="13">
        <v>2</v>
      </c>
    </row>
    <row r="59" spans="1:14" ht="19.5" x14ac:dyDescent="0.3">
      <c r="A59" s="8" t="s">
        <v>69</v>
      </c>
      <c r="B59" s="9">
        <v>35</v>
      </c>
      <c r="C59" s="9">
        <v>1184</v>
      </c>
      <c r="D59" s="9">
        <v>1513</v>
      </c>
      <c r="E59" s="9">
        <v>1524</v>
      </c>
      <c r="F59" s="9">
        <f t="shared" si="0"/>
        <v>3037</v>
      </c>
      <c r="G59" s="10">
        <v>6</v>
      </c>
      <c r="H59" s="11">
        <v>3</v>
      </c>
      <c r="I59" s="11">
        <v>1</v>
      </c>
      <c r="J59" s="11">
        <v>4</v>
      </c>
      <c r="K59" s="11">
        <v>1</v>
      </c>
      <c r="L59" s="11">
        <v>3</v>
      </c>
      <c r="M59" s="12">
        <v>0</v>
      </c>
      <c r="N59" s="13">
        <v>1</v>
      </c>
    </row>
    <row r="60" spans="1:14" ht="19.5" x14ac:dyDescent="0.3">
      <c r="A60" s="14" t="s">
        <v>70</v>
      </c>
      <c r="B60" s="9">
        <v>15</v>
      </c>
      <c r="C60" s="9">
        <v>1177</v>
      </c>
      <c r="D60" s="9">
        <v>1418</v>
      </c>
      <c r="E60" s="9">
        <v>1509</v>
      </c>
      <c r="F60" s="9">
        <f t="shared" si="0"/>
        <v>2927</v>
      </c>
      <c r="G60" s="10">
        <v>4</v>
      </c>
      <c r="H60" s="11">
        <v>11</v>
      </c>
      <c r="I60" s="11">
        <v>3</v>
      </c>
      <c r="J60" s="11">
        <v>0</v>
      </c>
      <c r="K60" s="11">
        <v>1</v>
      </c>
      <c r="L60" s="11">
        <v>0</v>
      </c>
      <c r="M60" s="12">
        <v>1</v>
      </c>
      <c r="N60" s="13">
        <v>0</v>
      </c>
    </row>
    <row r="61" spans="1:14" ht="19.5" x14ac:dyDescent="0.3">
      <c r="A61" s="8" t="s">
        <v>71</v>
      </c>
      <c r="B61" s="9">
        <v>16</v>
      </c>
      <c r="C61" s="9">
        <v>854</v>
      </c>
      <c r="D61" s="9">
        <v>986</v>
      </c>
      <c r="E61" s="9">
        <v>1029</v>
      </c>
      <c r="F61" s="9">
        <f t="shared" si="0"/>
        <v>2015</v>
      </c>
      <c r="G61" s="10">
        <v>5</v>
      </c>
      <c r="H61" s="11">
        <v>6</v>
      </c>
      <c r="I61" s="11">
        <v>1</v>
      </c>
      <c r="J61" s="11">
        <v>1</v>
      </c>
      <c r="K61" s="11">
        <v>1</v>
      </c>
      <c r="L61" s="11">
        <v>2</v>
      </c>
      <c r="M61" s="12">
        <v>1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1034</v>
      </c>
      <c r="D62" s="9">
        <v>1169</v>
      </c>
      <c r="E62" s="9">
        <v>1232</v>
      </c>
      <c r="F62" s="9">
        <f t="shared" si="0"/>
        <v>2401</v>
      </c>
      <c r="G62" s="10">
        <v>6</v>
      </c>
      <c r="H62" s="11">
        <v>13</v>
      </c>
      <c r="I62" s="11">
        <v>2</v>
      </c>
      <c r="J62" s="11">
        <v>5</v>
      </c>
      <c r="K62" s="11">
        <v>0</v>
      </c>
      <c r="L62" s="11">
        <v>1</v>
      </c>
      <c r="M62" s="12">
        <v>0</v>
      </c>
      <c r="N62" s="13">
        <v>1</v>
      </c>
    </row>
    <row r="63" spans="1:14" ht="19.5" x14ac:dyDescent="0.3">
      <c r="A63" s="8" t="s">
        <v>73</v>
      </c>
      <c r="B63" s="9">
        <v>15</v>
      </c>
      <c r="C63" s="9">
        <v>1035</v>
      </c>
      <c r="D63" s="9">
        <v>1105</v>
      </c>
      <c r="E63" s="9">
        <v>1207</v>
      </c>
      <c r="F63" s="9">
        <f t="shared" si="0"/>
        <v>2312</v>
      </c>
      <c r="G63" s="10">
        <v>5</v>
      </c>
      <c r="H63" s="11">
        <v>7</v>
      </c>
      <c r="I63" s="11">
        <v>6</v>
      </c>
      <c r="J63" s="11">
        <v>4</v>
      </c>
      <c r="K63" s="11">
        <v>1</v>
      </c>
      <c r="L63" s="11">
        <v>0</v>
      </c>
      <c r="M63" s="12">
        <v>2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1420</v>
      </c>
      <c r="D64" s="9">
        <v>1485</v>
      </c>
      <c r="E64" s="9">
        <v>1631</v>
      </c>
      <c r="F64" s="9">
        <f t="shared" si="0"/>
        <v>3116</v>
      </c>
      <c r="G64" s="10">
        <v>6</v>
      </c>
      <c r="H64" s="11">
        <v>14</v>
      </c>
      <c r="I64" s="11">
        <v>2</v>
      </c>
      <c r="J64" s="11">
        <v>6</v>
      </c>
      <c r="K64" s="11">
        <v>3</v>
      </c>
      <c r="L64" s="11">
        <v>0</v>
      </c>
      <c r="M64" s="12">
        <v>3</v>
      </c>
      <c r="N64" s="13">
        <v>1</v>
      </c>
    </row>
    <row r="65" spans="1:15" ht="19.5" x14ac:dyDescent="0.3">
      <c r="A65" s="8" t="s">
        <v>75</v>
      </c>
      <c r="B65" s="9">
        <v>25</v>
      </c>
      <c r="C65" s="9">
        <v>2510</v>
      </c>
      <c r="D65" s="9">
        <v>2673</v>
      </c>
      <c r="E65" s="9">
        <v>3055</v>
      </c>
      <c r="F65" s="9">
        <f t="shared" si="0"/>
        <v>5728</v>
      </c>
      <c r="G65" s="10">
        <v>21</v>
      </c>
      <c r="H65" s="11">
        <v>21</v>
      </c>
      <c r="I65" s="11">
        <v>2</v>
      </c>
      <c r="J65" s="11">
        <v>8</v>
      </c>
      <c r="K65" s="11">
        <v>4</v>
      </c>
      <c r="L65" s="11">
        <v>2</v>
      </c>
      <c r="M65" s="12">
        <v>2</v>
      </c>
      <c r="N65" s="13">
        <v>0</v>
      </c>
    </row>
    <row r="66" spans="1:15" ht="19.5" x14ac:dyDescent="0.3">
      <c r="A66" s="14" t="s">
        <v>76</v>
      </c>
      <c r="B66" s="9">
        <v>31</v>
      </c>
      <c r="C66" s="9">
        <v>1787</v>
      </c>
      <c r="D66" s="9">
        <v>2013</v>
      </c>
      <c r="E66" s="9">
        <v>2134</v>
      </c>
      <c r="F66" s="9">
        <f t="shared" si="0"/>
        <v>4147</v>
      </c>
      <c r="G66" s="10">
        <v>17</v>
      </c>
      <c r="H66" s="11">
        <v>9</v>
      </c>
      <c r="I66" s="11">
        <v>3</v>
      </c>
      <c r="J66" s="11">
        <v>6</v>
      </c>
      <c r="K66" s="11">
        <v>4</v>
      </c>
      <c r="L66" s="11">
        <v>5</v>
      </c>
      <c r="M66" s="12">
        <v>1</v>
      </c>
      <c r="N66" s="13">
        <v>0</v>
      </c>
    </row>
    <row r="67" spans="1:15" ht="19.5" x14ac:dyDescent="0.3">
      <c r="A67" s="8" t="s">
        <v>77</v>
      </c>
      <c r="B67" s="9">
        <v>26</v>
      </c>
      <c r="C67" s="9">
        <v>1669</v>
      </c>
      <c r="D67" s="9">
        <v>1941</v>
      </c>
      <c r="E67" s="9">
        <v>2047</v>
      </c>
      <c r="F67" s="9">
        <f t="shared" si="0"/>
        <v>3988</v>
      </c>
      <c r="G67" s="10">
        <v>4</v>
      </c>
      <c r="H67" s="11">
        <v>9</v>
      </c>
      <c r="I67" s="11">
        <v>11</v>
      </c>
      <c r="J67" s="11">
        <v>3</v>
      </c>
      <c r="K67" s="11">
        <v>4</v>
      </c>
      <c r="L67" s="11">
        <v>2</v>
      </c>
      <c r="M67" s="12">
        <v>2</v>
      </c>
      <c r="N67" s="13">
        <v>0</v>
      </c>
    </row>
    <row r="68" spans="1:15" ht="19.5" x14ac:dyDescent="0.3">
      <c r="A68" s="14" t="s">
        <v>78</v>
      </c>
      <c r="B68" s="9">
        <v>25</v>
      </c>
      <c r="C68" s="9">
        <v>1903</v>
      </c>
      <c r="D68" s="9">
        <v>2160</v>
      </c>
      <c r="E68" s="9">
        <v>2447</v>
      </c>
      <c r="F68" s="9">
        <f t="shared" si="0"/>
        <v>4607</v>
      </c>
      <c r="G68" s="10">
        <v>7</v>
      </c>
      <c r="H68" s="11">
        <v>12</v>
      </c>
      <c r="I68" s="11">
        <v>2</v>
      </c>
      <c r="J68" s="11">
        <v>0</v>
      </c>
      <c r="K68" s="11">
        <v>2</v>
      </c>
      <c r="L68" s="11">
        <v>3</v>
      </c>
      <c r="M68" s="12">
        <v>3</v>
      </c>
      <c r="N68" s="13">
        <v>0</v>
      </c>
    </row>
    <row r="69" spans="1:15" ht="19.5" x14ac:dyDescent="0.3">
      <c r="A69" s="8" t="s">
        <v>79</v>
      </c>
      <c r="B69" s="9">
        <v>15</v>
      </c>
      <c r="C69" s="9">
        <v>1103</v>
      </c>
      <c r="D69" s="9">
        <v>1464</v>
      </c>
      <c r="E69" s="9">
        <v>1400</v>
      </c>
      <c r="F69" s="9">
        <f>SUM(D69:E69)</f>
        <v>2864</v>
      </c>
      <c r="G69" s="10">
        <v>3</v>
      </c>
      <c r="H69" s="11">
        <v>19</v>
      </c>
      <c r="I69" s="11">
        <v>1</v>
      </c>
      <c r="J69" s="11">
        <v>7</v>
      </c>
      <c r="K69" s="11">
        <v>2</v>
      </c>
      <c r="L69" s="11">
        <v>1</v>
      </c>
      <c r="M69" s="12">
        <v>4</v>
      </c>
      <c r="N69" s="13">
        <v>1</v>
      </c>
    </row>
    <row r="70" spans="1:15" ht="19.5" x14ac:dyDescent="0.3">
      <c r="A70" s="14" t="s">
        <v>80</v>
      </c>
      <c r="B70" s="9">
        <v>15</v>
      </c>
      <c r="C70" s="9">
        <v>1161</v>
      </c>
      <c r="D70" s="9">
        <v>1375</v>
      </c>
      <c r="E70" s="9">
        <v>1495</v>
      </c>
      <c r="F70" s="9">
        <f>SUM(D70:E70)</f>
        <v>2870</v>
      </c>
      <c r="G70" s="10">
        <v>14</v>
      </c>
      <c r="H70" s="11">
        <v>13</v>
      </c>
      <c r="I70" s="11">
        <v>4</v>
      </c>
      <c r="J70" s="11">
        <v>6</v>
      </c>
      <c r="K70" s="11">
        <v>2</v>
      </c>
      <c r="L70" s="11">
        <v>2</v>
      </c>
      <c r="M70" s="12">
        <v>0</v>
      </c>
      <c r="N70" s="13">
        <v>1</v>
      </c>
    </row>
    <row r="71" spans="1:15" ht="19.5" x14ac:dyDescent="0.3">
      <c r="A71" s="8" t="s">
        <v>81</v>
      </c>
      <c r="B71" s="9">
        <v>23</v>
      </c>
      <c r="C71" s="9">
        <v>1650</v>
      </c>
      <c r="D71" s="9">
        <v>2060</v>
      </c>
      <c r="E71" s="9">
        <v>2252</v>
      </c>
      <c r="F71" s="9">
        <f>SUM(D71:E71)</f>
        <v>4312</v>
      </c>
      <c r="G71" s="10">
        <v>9</v>
      </c>
      <c r="H71" s="11">
        <v>17</v>
      </c>
      <c r="I71" s="11">
        <v>8</v>
      </c>
      <c r="J71" s="11">
        <v>6</v>
      </c>
      <c r="K71" s="11">
        <v>2</v>
      </c>
      <c r="L71" s="11">
        <v>1</v>
      </c>
      <c r="M71" s="12">
        <v>0</v>
      </c>
      <c r="N71" s="13">
        <v>1</v>
      </c>
    </row>
    <row r="72" spans="1:15" ht="19.5" x14ac:dyDescent="0.3">
      <c r="A72" s="14" t="s">
        <v>82</v>
      </c>
      <c r="B72" s="9">
        <v>12</v>
      </c>
      <c r="C72" s="9">
        <v>828</v>
      </c>
      <c r="D72" s="9">
        <v>1151</v>
      </c>
      <c r="E72" s="9">
        <v>1113</v>
      </c>
      <c r="F72" s="9">
        <f>SUM(D72:E72)</f>
        <v>2264</v>
      </c>
      <c r="G72" s="10">
        <v>12</v>
      </c>
      <c r="H72" s="11">
        <v>7</v>
      </c>
      <c r="I72" s="11">
        <v>0</v>
      </c>
      <c r="J72" s="11">
        <v>1</v>
      </c>
      <c r="K72" s="11">
        <v>1</v>
      </c>
      <c r="L72" s="11">
        <v>1</v>
      </c>
      <c r="M72" s="12">
        <v>1</v>
      </c>
      <c r="N72" s="13">
        <v>0</v>
      </c>
    </row>
    <row r="73" spans="1:15" ht="19.5" x14ac:dyDescent="0.3">
      <c r="A73" s="8" t="s">
        <v>83</v>
      </c>
      <c r="B73" s="9">
        <v>19</v>
      </c>
      <c r="C73" s="9">
        <v>943</v>
      </c>
      <c r="D73" s="9">
        <v>1071</v>
      </c>
      <c r="E73" s="9">
        <v>1108</v>
      </c>
      <c r="F73" s="9">
        <f>SUM(D73:E73)</f>
        <v>2179</v>
      </c>
      <c r="G73" s="10">
        <v>3</v>
      </c>
      <c r="H73" s="11">
        <v>6</v>
      </c>
      <c r="I73" s="11">
        <v>0</v>
      </c>
      <c r="J73" s="11">
        <v>2</v>
      </c>
      <c r="K73" s="11">
        <v>0</v>
      </c>
      <c r="L73" s="11">
        <v>3</v>
      </c>
      <c r="M73" s="12">
        <v>1</v>
      </c>
      <c r="N73" s="13">
        <v>1</v>
      </c>
    </row>
    <row r="74" spans="1:15" ht="19.5" x14ac:dyDescent="0.3">
      <c r="A74" s="14" t="s">
        <v>84</v>
      </c>
      <c r="B74" s="9">
        <f t="shared" ref="B74:N74" si="1">SUM(B5:B73)</f>
        <v>1240</v>
      </c>
      <c r="C74" s="9">
        <f t="shared" si="1"/>
        <v>72261</v>
      </c>
      <c r="D74" s="9">
        <f t="shared" si="1"/>
        <v>81509</v>
      </c>
      <c r="E74" s="9">
        <f t="shared" si="1"/>
        <v>88224</v>
      </c>
      <c r="F74" s="9">
        <f t="shared" si="1"/>
        <v>169733</v>
      </c>
      <c r="G74" s="9">
        <f t="shared" si="1"/>
        <v>467</v>
      </c>
      <c r="H74" s="123">
        <f t="shared" si="1"/>
        <v>569</v>
      </c>
      <c r="I74" s="9">
        <f t="shared" si="1"/>
        <v>225</v>
      </c>
      <c r="J74" s="9">
        <f t="shared" si="1"/>
        <v>225</v>
      </c>
      <c r="K74" s="9">
        <f t="shared" si="1"/>
        <v>102</v>
      </c>
      <c r="L74" s="9">
        <f t="shared" si="1"/>
        <v>107</v>
      </c>
      <c r="M74" s="15">
        <f t="shared" si="1"/>
        <v>66</v>
      </c>
      <c r="N74" s="16">
        <f t="shared" si="1"/>
        <v>20</v>
      </c>
    </row>
    <row r="75" spans="1:15" s="29" customFormat="1" ht="26.25" customHeight="1" x14ac:dyDescent="0.3">
      <c r="A75" s="136" t="s">
        <v>85</v>
      </c>
      <c r="B75" s="137"/>
      <c r="C75" s="17">
        <f>C74</f>
        <v>72261</v>
      </c>
      <c r="D75" s="17" t="s">
        <v>86</v>
      </c>
      <c r="E75" s="17" t="s">
        <v>87</v>
      </c>
      <c r="F75" s="17"/>
      <c r="G75" s="17">
        <f>F74</f>
        <v>169733</v>
      </c>
      <c r="H75" s="17" t="s">
        <v>88</v>
      </c>
      <c r="I75" s="17"/>
      <c r="J75" s="17"/>
      <c r="K75" s="17" t="s">
        <v>89</v>
      </c>
      <c r="L75" s="17"/>
      <c r="M75" s="18"/>
      <c r="N75" s="19"/>
      <c r="O75" s="103"/>
    </row>
    <row r="76" spans="1:15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2510</v>
      </c>
      <c r="F76" s="24">
        <f>MAX(F5:F73)</f>
        <v>5728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92</v>
      </c>
      <c r="B77" s="137"/>
      <c r="C77" s="130" t="str">
        <f ca="1">INDIRECT(H77,TRUE)</f>
        <v>城西</v>
      </c>
      <c r="D77" s="131" t="s">
        <v>91</v>
      </c>
      <c r="E77" s="32">
        <f>MIN(C5:C73)</f>
        <v>270</v>
      </c>
      <c r="F77" s="33">
        <f>MIN(F5:F73)</f>
        <v>630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93</v>
      </c>
      <c r="B78" s="153"/>
      <c r="C78" s="156">
        <f>SUM(G78:G79)</f>
        <v>671</v>
      </c>
      <c r="D78" s="158" t="s">
        <v>88</v>
      </c>
      <c r="E78" s="25" t="s">
        <v>94</v>
      </c>
      <c r="F78" s="25"/>
      <c r="G78" s="25">
        <v>347</v>
      </c>
      <c r="H78" s="25" t="s">
        <v>88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95</v>
      </c>
      <c r="F79" s="89"/>
      <c r="G79" s="89">
        <v>324</v>
      </c>
      <c r="H79" s="89" t="s">
        <v>88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102</v>
      </c>
      <c r="D80" s="17" t="s">
        <v>88</v>
      </c>
      <c r="E80" s="146" t="s">
        <v>178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97</v>
      </c>
      <c r="B81" s="137"/>
      <c r="C81" s="17">
        <f>L74</f>
        <v>107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66</v>
      </c>
      <c r="D82" s="17" t="s">
        <v>99</v>
      </c>
      <c r="E82" s="17" t="s">
        <v>179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20</v>
      </c>
      <c r="D83" s="17" t="s">
        <v>99</v>
      </c>
      <c r="E83" s="17" t="s">
        <v>180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467</v>
      </c>
      <c r="D84" s="52" t="s">
        <v>88</v>
      </c>
      <c r="E84" s="17" t="s">
        <v>102</v>
      </c>
      <c r="F84" s="17"/>
      <c r="G84" s="17">
        <f>H74</f>
        <v>569</v>
      </c>
      <c r="H84" s="52" t="s">
        <v>88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>本月戶數減少</v>
      </c>
      <c r="B85" s="161"/>
      <c r="C85" s="53">
        <f>C74-'10710'!C74</f>
        <v>-9</v>
      </c>
      <c r="D85" s="132" t="str">
        <f>IF(E85&gt;0,"男增加","男減少")</f>
        <v>男減少</v>
      </c>
      <c r="E85" s="55">
        <f>D74-'10710'!D74</f>
        <v>-66</v>
      </c>
      <c r="F85" s="56" t="str">
        <f>IF(G85&gt;0,"女增加","女減少")</f>
        <v>女減少</v>
      </c>
      <c r="G85" s="55">
        <f>E74-'10710'!E74</f>
        <v>-41</v>
      </c>
      <c r="H85" s="57"/>
      <c r="I85" s="161" t="str">
        <f>IF(K85&gt;0,"總人口數增加","總人口數減少")</f>
        <v>總人口數減少</v>
      </c>
      <c r="J85" s="161"/>
      <c r="K85" s="55">
        <f>F74-'10710'!F74</f>
        <v>-107</v>
      </c>
      <c r="L85" s="57"/>
      <c r="M85" s="58"/>
      <c r="N85" s="59"/>
    </row>
  </sheetData>
  <mergeCells count="27"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E80:N80"/>
    <mergeCell ref="K3:K4"/>
    <mergeCell ref="L3:L4"/>
    <mergeCell ref="M3:M4"/>
    <mergeCell ref="N3:N4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I85:J8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="125" zoomScaleNormal="125" workbookViewId="0">
      <pane ySplit="4" topLeftCell="A72" activePane="bottomLeft" state="frozen"/>
      <selection pane="bottomLeft" activeCell="G71" sqref="G71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173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375</v>
      </c>
      <c r="D5" s="9">
        <v>371</v>
      </c>
      <c r="E5" s="9">
        <v>430</v>
      </c>
      <c r="F5" s="9">
        <f t="shared" ref="F5:F68" si="0">SUM(D5:E5)</f>
        <v>801</v>
      </c>
      <c r="G5" s="10">
        <v>7</v>
      </c>
      <c r="H5" s="11">
        <v>4</v>
      </c>
      <c r="I5" s="11">
        <v>0</v>
      </c>
      <c r="J5" s="11">
        <v>0</v>
      </c>
      <c r="K5" s="11">
        <v>1</v>
      </c>
      <c r="L5" s="11">
        <v>2</v>
      </c>
      <c r="M5" s="12">
        <v>0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830</v>
      </c>
      <c r="D6" s="9">
        <v>753</v>
      </c>
      <c r="E6" s="9">
        <v>885</v>
      </c>
      <c r="F6" s="9">
        <f t="shared" si="0"/>
        <v>1638</v>
      </c>
      <c r="G6" s="10">
        <v>5</v>
      </c>
      <c r="H6" s="11">
        <v>4</v>
      </c>
      <c r="I6" s="11">
        <v>2</v>
      </c>
      <c r="J6" s="11">
        <v>3</v>
      </c>
      <c r="K6" s="11">
        <v>3</v>
      </c>
      <c r="L6" s="11">
        <v>1</v>
      </c>
      <c r="M6" s="12">
        <v>3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588</v>
      </c>
      <c r="D7" s="9">
        <v>670</v>
      </c>
      <c r="E7" s="9">
        <v>673</v>
      </c>
      <c r="F7" s="9">
        <f t="shared" si="0"/>
        <v>1343</v>
      </c>
      <c r="G7" s="10">
        <v>1</v>
      </c>
      <c r="H7" s="11">
        <v>5</v>
      </c>
      <c r="I7" s="11">
        <v>3</v>
      </c>
      <c r="J7" s="11">
        <v>0</v>
      </c>
      <c r="K7" s="11">
        <v>1</v>
      </c>
      <c r="L7" s="11">
        <v>0</v>
      </c>
      <c r="M7" s="12">
        <v>0</v>
      </c>
      <c r="N7" s="13">
        <v>0</v>
      </c>
    </row>
    <row r="8" spans="1:15" ht="19.5" x14ac:dyDescent="0.3">
      <c r="A8" s="14" t="s">
        <v>18</v>
      </c>
      <c r="B8" s="9">
        <v>10</v>
      </c>
      <c r="C8" s="9">
        <v>794</v>
      </c>
      <c r="D8" s="9">
        <v>858</v>
      </c>
      <c r="E8" s="9">
        <v>955</v>
      </c>
      <c r="F8" s="9">
        <f t="shared" si="0"/>
        <v>1813</v>
      </c>
      <c r="G8" s="10">
        <v>1</v>
      </c>
      <c r="H8" s="11">
        <v>2</v>
      </c>
      <c r="I8" s="11">
        <v>0</v>
      </c>
      <c r="J8" s="11">
        <v>2</v>
      </c>
      <c r="K8" s="11">
        <v>1</v>
      </c>
      <c r="L8" s="11">
        <v>2</v>
      </c>
      <c r="M8" s="12">
        <v>2</v>
      </c>
      <c r="N8" s="13">
        <v>2</v>
      </c>
    </row>
    <row r="9" spans="1:15" ht="19.5" x14ac:dyDescent="0.3">
      <c r="A9" s="8" t="s">
        <v>19</v>
      </c>
      <c r="B9" s="9">
        <v>7</v>
      </c>
      <c r="C9" s="9">
        <v>719</v>
      </c>
      <c r="D9" s="9">
        <v>755</v>
      </c>
      <c r="E9" s="9">
        <v>828</v>
      </c>
      <c r="F9" s="9">
        <f t="shared" si="0"/>
        <v>1583</v>
      </c>
      <c r="G9" s="10">
        <v>1</v>
      </c>
      <c r="H9" s="11">
        <v>3</v>
      </c>
      <c r="I9" s="11">
        <v>2</v>
      </c>
      <c r="J9" s="11">
        <v>5</v>
      </c>
      <c r="K9" s="11">
        <v>0</v>
      </c>
      <c r="L9" s="11">
        <v>2</v>
      </c>
      <c r="M9" s="12">
        <v>1</v>
      </c>
      <c r="N9" s="13">
        <v>1</v>
      </c>
    </row>
    <row r="10" spans="1:15" ht="19.5" x14ac:dyDescent="0.3">
      <c r="A10" s="14" t="s">
        <v>20</v>
      </c>
      <c r="B10" s="9">
        <v>11</v>
      </c>
      <c r="C10" s="9">
        <v>714</v>
      </c>
      <c r="D10" s="9">
        <v>772</v>
      </c>
      <c r="E10" s="9">
        <v>807</v>
      </c>
      <c r="F10" s="9">
        <f t="shared" si="0"/>
        <v>1579</v>
      </c>
      <c r="G10" s="10">
        <v>2</v>
      </c>
      <c r="H10" s="11">
        <v>5</v>
      </c>
      <c r="I10" s="11">
        <v>0</v>
      </c>
      <c r="J10" s="11">
        <v>0</v>
      </c>
      <c r="K10" s="11">
        <v>0</v>
      </c>
      <c r="L10" s="11">
        <v>2</v>
      </c>
      <c r="M10" s="12">
        <v>0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730</v>
      </c>
      <c r="D11" s="9">
        <v>775</v>
      </c>
      <c r="E11" s="9">
        <v>897</v>
      </c>
      <c r="F11" s="9">
        <f t="shared" si="0"/>
        <v>1672</v>
      </c>
      <c r="G11" s="10">
        <v>8</v>
      </c>
      <c r="H11" s="11">
        <v>7</v>
      </c>
      <c r="I11" s="11">
        <v>4</v>
      </c>
      <c r="J11" s="11">
        <v>0</v>
      </c>
      <c r="K11" s="11">
        <v>1</v>
      </c>
      <c r="L11" s="11">
        <v>3</v>
      </c>
      <c r="M11" s="12">
        <v>2</v>
      </c>
      <c r="N11" s="13">
        <v>1</v>
      </c>
    </row>
    <row r="12" spans="1:15" ht="19.5" x14ac:dyDescent="0.3">
      <c r="A12" s="14" t="s">
        <v>22</v>
      </c>
      <c r="B12" s="9">
        <v>8</v>
      </c>
      <c r="C12" s="9">
        <v>268</v>
      </c>
      <c r="D12" s="9">
        <v>308</v>
      </c>
      <c r="E12" s="9">
        <v>321</v>
      </c>
      <c r="F12" s="9">
        <f t="shared" si="0"/>
        <v>629</v>
      </c>
      <c r="G12" s="10">
        <v>4</v>
      </c>
      <c r="H12" s="11">
        <v>6</v>
      </c>
      <c r="I12" s="11">
        <v>1</v>
      </c>
      <c r="J12" s="11">
        <v>0</v>
      </c>
      <c r="K12" s="11">
        <v>1</v>
      </c>
      <c r="L12" s="11">
        <v>0</v>
      </c>
      <c r="M12" s="12">
        <v>0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1065</v>
      </c>
      <c r="D13" s="9">
        <v>1067</v>
      </c>
      <c r="E13" s="9">
        <v>1148</v>
      </c>
      <c r="F13" s="9">
        <f t="shared" si="0"/>
        <v>2215</v>
      </c>
      <c r="G13" s="10">
        <v>2</v>
      </c>
      <c r="H13" s="11">
        <v>4</v>
      </c>
      <c r="I13" s="11">
        <v>4</v>
      </c>
      <c r="J13" s="11">
        <v>9</v>
      </c>
      <c r="K13" s="11">
        <v>1</v>
      </c>
      <c r="L13" s="11">
        <v>2</v>
      </c>
      <c r="M13" s="12">
        <v>1</v>
      </c>
      <c r="N13" s="13">
        <v>0</v>
      </c>
    </row>
    <row r="14" spans="1:15" ht="19.5" x14ac:dyDescent="0.3">
      <c r="A14" s="14" t="s">
        <v>24</v>
      </c>
      <c r="B14" s="9">
        <v>19</v>
      </c>
      <c r="C14" s="9">
        <v>2139</v>
      </c>
      <c r="D14" s="9">
        <v>1972</v>
      </c>
      <c r="E14" s="9">
        <v>2214</v>
      </c>
      <c r="F14" s="9">
        <f t="shared" si="0"/>
        <v>4186</v>
      </c>
      <c r="G14" s="10">
        <v>24</v>
      </c>
      <c r="H14" s="11">
        <v>17</v>
      </c>
      <c r="I14" s="11">
        <v>7</v>
      </c>
      <c r="J14" s="11">
        <v>11</v>
      </c>
      <c r="K14" s="11">
        <v>0</v>
      </c>
      <c r="L14" s="11">
        <v>1</v>
      </c>
      <c r="M14" s="12">
        <v>1</v>
      </c>
      <c r="N14" s="13">
        <v>0</v>
      </c>
    </row>
    <row r="15" spans="1:15" ht="19.5" x14ac:dyDescent="0.3">
      <c r="A15" s="8" t="s">
        <v>25</v>
      </c>
      <c r="B15" s="9">
        <v>10</v>
      </c>
      <c r="C15" s="9">
        <v>465</v>
      </c>
      <c r="D15" s="9">
        <v>527</v>
      </c>
      <c r="E15" s="9">
        <v>544</v>
      </c>
      <c r="F15" s="9">
        <f t="shared" si="0"/>
        <v>1071</v>
      </c>
      <c r="G15" s="10">
        <v>4</v>
      </c>
      <c r="H15" s="11">
        <v>2</v>
      </c>
      <c r="I15" s="11">
        <v>0</v>
      </c>
      <c r="J15" s="11">
        <v>0</v>
      </c>
      <c r="K15" s="11">
        <v>0</v>
      </c>
      <c r="L15" s="11">
        <v>0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638</v>
      </c>
      <c r="D16" s="9">
        <v>719</v>
      </c>
      <c r="E16" s="9">
        <v>723</v>
      </c>
      <c r="F16" s="9">
        <f t="shared" si="0"/>
        <v>1442</v>
      </c>
      <c r="G16" s="10">
        <v>5</v>
      </c>
      <c r="H16" s="11">
        <v>2</v>
      </c>
      <c r="I16" s="11">
        <v>9</v>
      </c>
      <c r="J16" s="11">
        <v>4</v>
      </c>
      <c r="K16" s="11">
        <v>1</v>
      </c>
      <c r="L16" s="11">
        <v>3</v>
      </c>
      <c r="M16" s="12">
        <v>0</v>
      </c>
      <c r="N16" s="13">
        <v>0</v>
      </c>
    </row>
    <row r="17" spans="1:16" ht="19.5" x14ac:dyDescent="0.3">
      <c r="A17" s="8" t="s">
        <v>27</v>
      </c>
      <c r="B17" s="9">
        <v>18</v>
      </c>
      <c r="C17" s="9">
        <v>940</v>
      </c>
      <c r="D17" s="9">
        <v>948</v>
      </c>
      <c r="E17" s="9">
        <v>1006</v>
      </c>
      <c r="F17" s="9">
        <f t="shared" si="0"/>
        <v>1954</v>
      </c>
      <c r="G17" s="10">
        <v>11</v>
      </c>
      <c r="H17" s="11">
        <v>10</v>
      </c>
      <c r="I17" s="11">
        <v>3</v>
      </c>
      <c r="J17" s="11">
        <v>3</v>
      </c>
      <c r="K17" s="11">
        <v>1</v>
      </c>
      <c r="L17" s="11">
        <v>2</v>
      </c>
      <c r="M17" s="12">
        <v>1</v>
      </c>
      <c r="N17" s="13">
        <v>0</v>
      </c>
    </row>
    <row r="18" spans="1:16" ht="19.5" x14ac:dyDescent="0.3">
      <c r="A18" s="14" t="s">
        <v>28</v>
      </c>
      <c r="B18" s="9">
        <v>16</v>
      </c>
      <c r="C18" s="9">
        <v>634</v>
      </c>
      <c r="D18" s="9">
        <v>641</v>
      </c>
      <c r="E18" s="9">
        <v>714</v>
      </c>
      <c r="F18" s="9">
        <f t="shared" si="0"/>
        <v>1355</v>
      </c>
      <c r="G18" s="10">
        <v>1</v>
      </c>
      <c r="H18" s="11">
        <v>5</v>
      </c>
      <c r="I18" s="11">
        <v>0</v>
      </c>
      <c r="J18" s="11">
        <v>1</v>
      </c>
      <c r="K18" s="11">
        <v>0</v>
      </c>
      <c r="L18" s="11">
        <v>1</v>
      </c>
      <c r="M18" s="12">
        <v>1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840</v>
      </c>
      <c r="D19" s="9">
        <v>995</v>
      </c>
      <c r="E19" s="9">
        <v>977</v>
      </c>
      <c r="F19" s="9">
        <f t="shared" si="0"/>
        <v>1972</v>
      </c>
      <c r="G19" s="10">
        <v>5</v>
      </c>
      <c r="H19" s="11">
        <v>4</v>
      </c>
      <c r="I19" s="11">
        <v>0</v>
      </c>
      <c r="J19" s="11">
        <v>1</v>
      </c>
      <c r="K19" s="11">
        <v>1</v>
      </c>
      <c r="L19" s="11">
        <v>2</v>
      </c>
      <c r="M19" s="12">
        <v>1</v>
      </c>
      <c r="N19" s="13">
        <v>0</v>
      </c>
    </row>
    <row r="20" spans="1:16" ht="19.5" x14ac:dyDescent="0.3">
      <c r="A20" s="14" t="s">
        <v>30</v>
      </c>
      <c r="B20" s="9">
        <v>19</v>
      </c>
      <c r="C20" s="9">
        <v>557</v>
      </c>
      <c r="D20" s="9">
        <v>622</v>
      </c>
      <c r="E20" s="9">
        <v>643</v>
      </c>
      <c r="F20" s="9">
        <f t="shared" si="0"/>
        <v>1265</v>
      </c>
      <c r="G20" s="10">
        <v>5</v>
      </c>
      <c r="H20" s="11">
        <v>1</v>
      </c>
      <c r="I20" s="11">
        <v>2</v>
      </c>
      <c r="J20" s="11">
        <v>7</v>
      </c>
      <c r="K20" s="11">
        <v>0</v>
      </c>
      <c r="L20" s="11">
        <v>2</v>
      </c>
      <c r="M20" s="12">
        <v>0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1537</v>
      </c>
      <c r="D21" s="9">
        <v>1539</v>
      </c>
      <c r="E21" s="9">
        <v>1789</v>
      </c>
      <c r="F21" s="9">
        <f t="shared" si="0"/>
        <v>3328</v>
      </c>
      <c r="G21" s="10">
        <v>9</v>
      </c>
      <c r="H21" s="11">
        <v>4</v>
      </c>
      <c r="I21" s="11">
        <v>2</v>
      </c>
      <c r="J21" s="11">
        <v>5</v>
      </c>
      <c r="K21" s="11">
        <v>1</v>
      </c>
      <c r="L21" s="11">
        <v>4</v>
      </c>
      <c r="M21" s="12">
        <v>1</v>
      </c>
      <c r="N21" s="13">
        <v>1</v>
      </c>
    </row>
    <row r="22" spans="1:16" ht="19.5" x14ac:dyDescent="0.3">
      <c r="A22" s="14" t="s">
        <v>32</v>
      </c>
      <c r="B22" s="9">
        <v>22</v>
      </c>
      <c r="C22" s="9">
        <v>1053</v>
      </c>
      <c r="D22" s="9">
        <v>1138</v>
      </c>
      <c r="E22" s="9">
        <v>1259</v>
      </c>
      <c r="F22" s="9">
        <f t="shared" si="0"/>
        <v>2397</v>
      </c>
      <c r="G22" s="10">
        <v>2</v>
      </c>
      <c r="H22" s="11">
        <v>8</v>
      </c>
      <c r="I22" s="11">
        <v>1</v>
      </c>
      <c r="J22" s="11">
        <v>4</v>
      </c>
      <c r="K22" s="11">
        <v>0</v>
      </c>
      <c r="L22" s="11">
        <v>2</v>
      </c>
      <c r="M22" s="12">
        <v>0</v>
      </c>
      <c r="N22" s="13">
        <v>1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1564</v>
      </c>
      <c r="D23" s="9">
        <v>1622</v>
      </c>
      <c r="E23" s="9">
        <v>1834</v>
      </c>
      <c r="F23" s="9">
        <f t="shared" si="0"/>
        <v>3456</v>
      </c>
      <c r="G23" s="10">
        <v>13</v>
      </c>
      <c r="H23" s="11">
        <v>11</v>
      </c>
      <c r="I23" s="11">
        <v>3</v>
      </c>
      <c r="J23" s="11">
        <v>10</v>
      </c>
      <c r="K23" s="11">
        <v>1</v>
      </c>
      <c r="L23" s="11">
        <v>4</v>
      </c>
      <c r="M23" s="12">
        <v>3</v>
      </c>
      <c r="N23" s="13">
        <v>0</v>
      </c>
    </row>
    <row r="24" spans="1:16" ht="19.5" x14ac:dyDescent="0.3">
      <c r="A24" s="14" t="s">
        <v>34</v>
      </c>
      <c r="B24" s="9">
        <v>20</v>
      </c>
      <c r="C24" s="9">
        <v>964</v>
      </c>
      <c r="D24" s="9">
        <v>1169</v>
      </c>
      <c r="E24" s="9">
        <v>1149</v>
      </c>
      <c r="F24" s="9">
        <f t="shared" si="0"/>
        <v>2318</v>
      </c>
      <c r="G24" s="10">
        <v>4</v>
      </c>
      <c r="H24" s="11">
        <v>2</v>
      </c>
      <c r="I24" s="11">
        <v>3</v>
      </c>
      <c r="J24" s="11">
        <v>8</v>
      </c>
      <c r="K24" s="11">
        <v>1</v>
      </c>
      <c r="L24" s="11">
        <v>2</v>
      </c>
      <c r="M24" s="12">
        <v>3</v>
      </c>
      <c r="N24" s="13">
        <v>0</v>
      </c>
    </row>
    <row r="25" spans="1:16" ht="19.5" x14ac:dyDescent="0.3">
      <c r="A25" s="8" t="s">
        <v>35</v>
      </c>
      <c r="B25" s="9">
        <v>9</v>
      </c>
      <c r="C25" s="9">
        <v>1352</v>
      </c>
      <c r="D25" s="9">
        <v>1298</v>
      </c>
      <c r="E25" s="9">
        <v>993</v>
      </c>
      <c r="F25" s="9">
        <f t="shared" si="0"/>
        <v>2291</v>
      </c>
      <c r="G25" s="10">
        <v>5</v>
      </c>
      <c r="H25" s="11">
        <v>23</v>
      </c>
      <c r="I25" s="11">
        <v>23</v>
      </c>
      <c r="J25" s="11">
        <v>7</v>
      </c>
      <c r="K25" s="11">
        <v>0</v>
      </c>
      <c r="L25" s="11">
        <v>1</v>
      </c>
      <c r="M25" s="12">
        <v>1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1702</v>
      </c>
      <c r="D26" s="9">
        <v>1841</v>
      </c>
      <c r="E26" s="9">
        <v>2020</v>
      </c>
      <c r="F26" s="9">
        <f t="shared" si="0"/>
        <v>3861</v>
      </c>
      <c r="G26" s="10">
        <v>23</v>
      </c>
      <c r="H26" s="11">
        <v>7</v>
      </c>
      <c r="I26" s="11">
        <v>5</v>
      </c>
      <c r="J26" s="11">
        <v>10</v>
      </c>
      <c r="K26" s="11">
        <v>4</v>
      </c>
      <c r="L26" s="11">
        <v>0</v>
      </c>
      <c r="M26" s="12">
        <v>1</v>
      </c>
      <c r="N26" s="13">
        <v>2</v>
      </c>
    </row>
    <row r="27" spans="1:16" ht="19.5" x14ac:dyDescent="0.3">
      <c r="A27" s="8" t="s">
        <v>37</v>
      </c>
      <c r="B27" s="9">
        <v>13</v>
      </c>
      <c r="C27" s="9">
        <v>986</v>
      </c>
      <c r="D27" s="9">
        <v>1144</v>
      </c>
      <c r="E27" s="9">
        <v>1401</v>
      </c>
      <c r="F27" s="9">
        <f t="shared" si="0"/>
        <v>2545</v>
      </c>
      <c r="G27" s="10">
        <v>5</v>
      </c>
      <c r="H27" s="11">
        <v>7</v>
      </c>
      <c r="I27" s="11">
        <v>8</v>
      </c>
      <c r="J27" s="11">
        <v>5</v>
      </c>
      <c r="K27" s="11">
        <v>2</v>
      </c>
      <c r="L27" s="11">
        <v>1</v>
      </c>
      <c r="M27" s="12">
        <v>1</v>
      </c>
      <c r="N27" s="13">
        <v>0</v>
      </c>
    </row>
    <row r="28" spans="1:16" ht="19.5" x14ac:dyDescent="0.3">
      <c r="A28" s="14" t="s">
        <v>38</v>
      </c>
      <c r="B28" s="9">
        <v>16</v>
      </c>
      <c r="C28" s="9">
        <v>1147</v>
      </c>
      <c r="D28" s="9">
        <v>1400</v>
      </c>
      <c r="E28" s="9">
        <v>1681</v>
      </c>
      <c r="F28" s="9">
        <f t="shared" si="0"/>
        <v>3081</v>
      </c>
      <c r="G28" s="10">
        <v>10</v>
      </c>
      <c r="H28" s="11">
        <v>18</v>
      </c>
      <c r="I28" s="11">
        <v>6</v>
      </c>
      <c r="J28" s="11">
        <v>6</v>
      </c>
      <c r="K28" s="11">
        <v>5</v>
      </c>
      <c r="L28" s="11">
        <v>0</v>
      </c>
      <c r="M28" s="12">
        <v>0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783</v>
      </c>
      <c r="D29" s="9">
        <v>877</v>
      </c>
      <c r="E29" s="9">
        <v>1060</v>
      </c>
      <c r="F29" s="9">
        <f t="shared" si="0"/>
        <v>1937</v>
      </c>
      <c r="G29" s="10">
        <v>9</v>
      </c>
      <c r="H29" s="11">
        <v>13</v>
      </c>
      <c r="I29" s="11">
        <v>0</v>
      </c>
      <c r="J29" s="11">
        <v>2</v>
      </c>
      <c r="K29" s="11">
        <v>0</v>
      </c>
      <c r="L29" s="11">
        <v>1</v>
      </c>
      <c r="M29" s="12">
        <v>1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314</v>
      </c>
      <c r="D30" s="9">
        <v>397</v>
      </c>
      <c r="E30" s="9">
        <v>380</v>
      </c>
      <c r="F30" s="9">
        <f t="shared" si="0"/>
        <v>777</v>
      </c>
      <c r="G30" s="10">
        <v>1</v>
      </c>
      <c r="H30" s="11">
        <v>1</v>
      </c>
      <c r="I30" s="11">
        <v>0</v>
      </c>
      <c r="J30" s="11">
        <v>0</v>
      </c>
      <c r="K30" s="11">
        <v>0</v>
      </c>
      <c r="L30" s="11">
        <v>2</v>
      </c>
      <c r="M30" s="12">
        <v>1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622</v>
      </c>
      <c r="D31" s="9">
        <v>701</v>
      </c>
      <c r="E31" s="9">
        <v>757</v>
      </c>
      <c r="F31" s="9">
        <f t="shared" si="0"/>
        <v>1458</v>
      </c>
      <c r="G31" s="10">
        <v>2</v>
      </c>
      <c r="H31" s="11">
        <v>4</v>
      </c>
      <c r="I31" s="11">
        <v>1</v>
      </c>
      <c r="J31" s="11">
        <v>1</v>
      </c>
      <c r="K31" s="11">
        <v>0</v>
      </c>
      <c r="L31" s="11">
        <v>0</v>
      </c>
      <c r="M31" s="12">
        <v>0</v>
      </c>
      <c r="N31" s="13">
        <v>0</v>
      </c>
    </row>
    <row r="32" spans="1:16" ht="19.5" x14ac:dyDescent="0.3">
      <c r="A32" s="14" t="s">
        <v>42</v>
      </c>
      <c r="B32" s="9">
        <v>25</v>
      </c>
      <c r="C32" s="9">
        <v>1252</v>
      </c>
      <c r="D32" s="9">
        <v>1491</v>
      </c>
      <c r="E32" s="9">
        <v>1629</v>
      </c>
      <c r="F32" s="9">
        <f t="shared" si="0"/>
        <v>3120</v>
      </c>
      <c r="G32" s="10">
        <v>3</v>
      </c>
      <c r="H32" s="11">
        <v>12</v>
      </c>
      <c r="I32" s="11">
        <v>10</v>
      </c>
      <c r="J32" s="11">
        <v>0</v>
      </c>
      <c r="K32" s="11">
        <v>3</v>
      </c>
      <c r="L32" s="11">
        <v>0</v>
      </c>
      <c r="M32" s="12">
        <v>0</v>
      </c>
      <c r="N32" s="13">
        <v>0</v>
      </c>
    </row>
    <row r="33" spans="1:14" ht="19.5" x14ac:dyDescent="0.3">
      <c r="A33" s="8" t="s">
        <v>43</v>
      </c>
      <c r="B33" s="9">
        <v>16</v>
      </c>
      <c r="C33" s="9">
        <v>756</v>
      </c>
      <c r="D33" s="9">
        <v>843</v>
      </c>
      <c r="E33" s="9">
        <v>886</v>
      </c>
      <c r="F33" s="9">
        <f t="shared" si="0"/>
        <v>1729</v>
      </c>
      <c r="G33" s="10">
        <v>9</v>
      </c>
      <c r="H33" s="11">
        <v>8</v>
      </c>
      <c r="I33" s="11">
        <v>0</v>
      </c>
      <c r="J33" s="11">
        <v>2</v>
      </c>
      <c r="K33" s="11">
        <v>0</v>
      </c>
      <c r="L33" s="11">
        <v>1</v>
      </c>
      <c r="M33" s="12">
        <v>3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1354</v>
      </c>
      <c r="D34" s="9">
        <v>1501</v>
      </c>
      <c r="E34" s="9">
        <v>1612</v>
      </c>
      <c r="F34" s="9">
        <f t="shared" si="0"/>
        <v>3113</v>
      </c>
      <c r="G34" s="10">
        <v>7</v>
      </c>
      <c r="H34" s="11">
        <v>7</v>
      </c>
      <c r="I34" s="11">
        <v>0</v>
      </c>
      <c r="J34" s="11">
        <v>2</v>
      </c>
      <c r="K34" s="11">
        <v>1</v>
      </c>
      <c r="L34" s="11">
        <v>4</v>
      </c>
      <c r="M34" s="12">
        <v>4</v>
      </c>
      <c r="N34" s="13">
        <v>1</v>
      </c>
    </row>
    <row r="35" spans="1:14" ht="19.5" x14ac:dyDescent="0.3">
      <c r="A35" s="8" t="s">
        <v>45</v>
      </c>
      <c r="B35" s="9">
        <v>16</v>
      </c>
      <c r="C35" s="9">
        <v>975</v>
      </c>
      <c r="D35" s="9">
        <v>1120</v>
      </c>
      <c r="E35" s="9">
        <v>1286</v>
      </c>
      <c r="F35" s="9">
        <f t="shared" si="0"/>
        <v>2406</v>
      </c>
      <c r="G35" s="10">
        <v>10</v>
      </c>
      <c r="H35" s="11">
        <v>9</v>
      </c>
      <c r="I35" s="11">
        <v>5</v>
      </c>
      <c r="J35" s="11">
        <v>6</v>
      </c>
      <c r="K35" s="11">
        <v>1</v>
      </c>
      <c r="L35" s="11">
        <v>1</v>
      </c>
      <c r="M35" s="12">
        <v>0</v>
      </c>
      <c r="N35" s="13">
        <v>2</v>
      </c>
    </row>
    <row r="36" spans="1:14" ht="19.5" x14ac:dyDescent="0.3">
      <c r="A36" s="14" t="s">
        <v>46</v>
      </c>
      <c r="B36" s="9">
        <v>24</v>
      </c>
      <c r="C36" s="9">
        <v>1549</v>
      </c>
      <c r="D36" s="9">
        <v>1670</v>
      </c>
      <c r="E36" s="9">
        <v>2032</v>
      </c>
      <c r="F36" s="9">
        <f t="shared" si="0"/>
        <v>3702</v>
      </c>
      <c r="G36" s="10">
        <v>10</v>
      </c>
      <c r="H36" s="11">
        <v>10</v>
      </c>
      <c r="I36" s="11">
        <v>14</v>
      </c>
      <c r="J36" s="11">
        <v>7</v>
      </c>
      <c r="K36" s="11">
        <v>0</v>
      </c>
      <c r="L36" s="11">
        <v>1</v>
      </c>
      <c r="M36" s="12">
        <v>2</v>
      </c>
      <c r="N36" s="13">
        <v>1</v>
      </c>
    </row>
    <row r="37" spans="1:14" ht="19.5" x14ac:dyDescent="0.3">
      <c r="A37" s="8" t="s">
        <v>47</v>
      </c>
      <c r="B37" s="9">
        <v>22</v>
      </c>
      <c r="C37" s="9">
        <v>1424</v>
      </c>
      <c r="D37" s="9">
        <v>1636</v>
      </c>
      <c r="E37" s="9">
        <v>2018</v>
      </c>
      <c r="F37" s="9">
        <f t="shared" si="0"/>
        <v>3654</v>
      </c>
      <c r="G37" s="10">
        <v>13</v>
      </c>
      <c r="H37" s="11">
        <v>22</v>
      </c>
      <c r="I37" s="11">
        <v>10</v>
      </c>
      <c r="J37" s="11">
        <v>13</v>
      </c>
      <c r="K37" s="11">
        <v>0</v>
      </c>
      <c r="L37" s="11">
        <v>3</v>
      </c>
      <c r="M37" s="12">
        <v>2</v>
      </c>
      <c r="N37" s="13">
        <v>1</v>
      </c>
    </row>
    <row r="38" spans="1:14" ht="19.5" x14ac:dyDescent="0.3">
      <c r="A38" s="14" t="s">
        <v>48</v>
      </c>
      <c r="B38" s="9">
        <v>18</v>
      </c>
      <c r="C38" s="9">
        <v>850</v>
      </c>
      <c r="D38" s="9">
        <v>913</v>
      </c>
      <c r="E38" s="9">
        <v>1043</v>
      </c>
      <c r="F38" s="9">
        <f t="shared" si="0"/>
        <v>1956</v>
      </c>
      <c r="G38" s="10">
        <v>12</v>
      </c>
      <c r="H38" s="11">
        <v>8</v>
      </c>
      <c r="I38" s="11">
        <v>6</v>
      </c>
      <c r="J38" s="11">
        <v>0</v>
      </c>
      <c r="K38" s="11">
        <v>0</v>
      </c>
      <c r="L38" s="11">
        <v>1</v>
      </c>
      <c r="M38" s="12">
        <v>1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1262</v>
      </c>
      <c r="D39" s="9">
        <v>1535</v>
      </c>
      <c r="E39" s="9">
        <v>1849</v>
      </c>
      <c r="F39" s="9">
        <f t="shared" si="0"/>
        <v>3384</v>
      </c>
      <c r="G39" s="10">
        <v>21</v>
      </c>
      <c r="H39" s="11">
        <v>15</v>
      </c>
      <c r="I39" s="11">
        <v>18</v>
      </c>
      <c r="J39" s="11">
        <v>9</v>
      </c>
      <c r="K39" s="11">
        <v>3</v>
      </c>
      <c r="L39" s="11">
        <v>0</v>
      </c>
      <c r="M39" s="12">
        <v>1</v>
      </c>
      <c r="N39" s="13">
        <v>0</v>
      </c>
    </row>
    <row r="40" spans="1:14" ht="19.5" x14ac:dyDescent="0.3">
      <c r="A40" s="14" t="s">
        <v>50</v>
      </c>
      <c r="B40" s="9">
        <v>17</v>
      </c>
      <c r="C40" s="9">
        <v>1049</v>
      </c>
      <c r="D40" s="9">
        <v>1270</v>
      </c>
      <c r="E40" s="9">
        <v>1365</v>
      </c>
      <c r="F40" s="9">
        <f t="shared" si="0"/>
        <v>2635</v>
      </c>
      <c r="G40" s="10">
        <v>4</v>
      </c>
      <c r="H40" s="11">
        <v>5</v>
      </c>
      <c r="I40" s="11">
        <v>6</v>
      </c>
      <c r="J40" s="11">
        <v>4</v>
      </c>
      <c r="K40" s="11">
        <v>0</v>
      </c>
      <c r="L40" s="11">
        <v>1</v>
      </c>
      <c r="M40" s="12">
        <v>0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1104</v>
      </c>
      <c r="D41" s="9">
        <v>1207</v>
      </c>
      <c r="E41" s="9">
        <v>1385</v>
      </c>
      <c r="F41" s="9">
        <f t="shared" si="0"/>
        <v>2592</v>
      </c>
      <c r="G41" s="10">
        <v>10</v>
      </c>
      <c r="H41" s="11">
        <v>5</v>
      </c>
      <c r="I41" s="11">
        <v>8</v>
      </c>
      <c r="J41" s="11">
        <v>9</v>
      </c>
      <c r="K41" s="11">
        <v>0</v>
      </c>
      <c r="L41" s="11">
        <v>1</v>
      </c>
      <c r="M41" s="12">
        <v>1</v>
      </c>
      <c r="N41" s="13">
        <v>1</v>
      </c>
    </row>
    <row r="42" spans="1:14" ht="19.5" x14ac:dyDescent="0.3">
      <c r="A42" s="14" t="s">
        <v>52</v>
      </c>
      <c r="B42" s="9">
        <v>15</v>
      </c>
      <c r="C42" s="9">
        <v>739</v>
      </c>
      <c r="D42" s="9">
        <v>838</v>
      </c>
      <c r="E42" s="9">
        <v>954</v>
      </c>
      <c r="F42" s="9">
        <f t="shared" si="0"/>
        <v>1792</v>
      </c>
      <c r="G42" s="10">
        <v>1</v>
      </c>
      <c r="H42" s="11">
        <v>3</v>
      </c>
      <c r="I42" s="11">
        <v>3</v>
      </c>
      <c r="J42" s="11">
        <v>0</v>
      </c>
      <c r="K42" s="11">
        <v>0</v>
      </c>
      <c r="L42" s="11">
        <v>2</v>
      </c>
      <c r="M42" s="12">
        <v>0</v>
      </c>
      <c r="N42" s="13">
        <v>1</v>
      </c>
    </row>
    <row r="43" spans="1:14" ht="19.5" x14ac:dyDescent="0.3">
      <c r="A43" s="8" t="s">
        <v>53</v>
      </c>
      <c r="B43" s="9">
        <v>20</v>
      </c>
      <c r="C43" s="9">
        <v>651</v>
      </c>
      <c r="D43" s="9">
        <v>791</v>
      </c>
      <c r="E43" s="9">
        <v>772</v>
      </c>
      <c r="F43" s="9">
        <f t="shared" si="0"/>
        <v>1563</v>
      </c>
      <c r="G43" s="10">
        <v>0</v>
      </c>
      <c r="H43" s="11">
        <v>2</v>
      </c>
      <c r="I43" s="11">
        <v>0</v>
      </c>
      <c r="J43" s="11">
        <v>4</v>
      </c>
      <c r="K43" s="11">
        <v>0</v>
      </c>
      <c r="L43" s="11">
        <v>4</v>
      </c>
      <c r="M43" s="12">
        <v>1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809</v>
      </c>
      <c r="D44" s="9">
        <v>992</v>
      </c>
      <c r="E44" s="9">
        <v>925</v>
      </c>
      <c r="F44" s="9">
        <f t="shared" si="0"/>
        <v>1917</v>
      </c>
      <c r="G44" s="10">
        <v>1</v>
      </c>
      <c r="H44" s="11">
        <v>1</v>
      </c>
      <c r="I44" s="11">
        <v>3</v>
      </c>
      <c r="J44" s="11">
        <v>7</v>
      </c>
      <c r="K44" s="11">
        <v>1</v>
      </c>
      <c r="L44" s="11">
        <v>4</v>
      </c>
      <c r="M44" s="12">
        <v>2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1055</v>
      </c>
      <c r="D45" s="9">
        <v>1101</v>
      </c>
      <c r="E45" s="9">
        <v>1230</v>
      </c>
      <c r="F45" s="9">
        <f t="shared" si="0"/>
        <v>2331</v>
      </c>
      <c r="G45" s="10">
        <v>2</v>
      </c>
      <c r="H45" s="11">
        <v>4</v>
      </c>
      <c r="I45" s="11">
        <v>3</v>
      </c>
      <c r="J45" s="11">
        <v>2</v>
      </c>
      <c r="K45" s="11">
        <v>0</v>
      </c>
      <c r="L45" s="11">
        <v>2</v>
      </c>
      <c r="M45" s="12">
        <v>2</v>
      </c>
      <c r="N45" s="13">
        <v>0</v>
      </c>
    </row>
    <row r="46" spans="1:14" ht="19.5" x14ac:dyDescent="0.3">
      <c r="A46" s="14" t="s">
        <v>56</v>
      </c>
      <c r="B46" s="9">
        <v>22</v>
      </c>
      <c r="C46" s="9">
        <v>1808</v>
      </c>
      <c r="D46" s="9">
        <v>2051</v>
      </c>
      <c r="E46" s="9">
        <v>2134</v>
      </c>
      <c r="F46" s="9">
        <f t="shared" si="0"/>
        <v>4185</v>
      </c>
      <c r="G46" s="10">
        <v>14</v>
      </c>
      <c r="H46" s="11">
        <v>19</v>
      </c>
      <c r="I46" s="11">
        <v>3</v>
      </c>
      <c r="J46" s="11">
        <v>3</v>
      </c>
      <c r="K46" s="11">
        <v>5</v>
      </c>
      <c r="L46" s="11">
        <v>2</v>
      </c>
      <c r="M46" s="12">
        <v>1</v>
      </c>
      <c r="N46" s="13">
        <v>0</v>
      </c>
    </row>
    <row r="47" spans="1:14" ht="19.5" x14ac:dyDescent="0.3">
      <c r="A47" s="8" t="s">
        <v>57</v>
      </c>
      <c r="B47" s="9">
        <v>20</v>
      </c>
      <c r="C47" s="9">
        <v>895</v>
      </c>
      <c r="D47" s="9">
        <v>948</v>
      </c>
      <c r="E47" s="9">
        <v>1049</v>
      </c>
      <c r="F47" s="9">
        <f t="shared" si="0"/>
        <v>1997</v>
      </c>
      <c r="G47" s="10">
        <v>4</v>
      </c>
      <c r="H47" s="11">
        <v>5</v>
      </c>
      <c r="I47" s="11">
        <v>1</v>
      </c>
      <c r="J47" s="11">
        <v>6</v>
      </c>
      <c r="K47" s="11">
        <v>0</v>
      </c>
      <c r="L47" s="11">
        <v>1</v>
      </c>
      <c r="M47" s="12">
        <v>5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849</v>
      </c>
      <c r="D48" s="9">
        <v>1021</v>
      </c>
      <c r="E48" s="9">
        <v>1106</v>
      </c>
      <c r="F48" s="9">
        <f t="shared" si="0"/>
        <v>2127</v>
      </c>
      <c r="G48" s="10">
        <v>2</v>
      </c>
      <c r="H48" s="11">
        <v>11</v>
      </c>
      <c r="I48" s="11">
        <v>3</v>
      </c>
      <c r="J48" s="11">
        <v>2</v>
      </c>
      <c r="K48" s="11">
        <v>2</v>
      </c>
      <c r="L48" s="11">
        <v>1</v>
      </c>
      <c r="M48" s="12">
        <v>1</v>
      </c>
      <c r="N48" s="13">
        <v>1</v>
      </c>
    </row>
    <row r="49" spans="1:14" ht="19.5" x14ac:dyDescent="0.3">
      <c r="A49" s="8" t="s">
        <v>59</v>
      </c>
      <c r="B49" s="9">
        <v>30</v>
      </c>
      <c r="C49" s="9">
        <v>1826</v>
      </c>
      <c r="D49" s="9">
        <v>2117</v>
      </c>
      <c r="E49" s="9">
        <v>2338</v>
      </c>
      <c r="F49" s="9">
        <f t="shared" si="0"/>
        <v>4455</v>
      </c>
      <c r="G49" s="10">
        <v>12</v>
      </c>
      <c r="H49" s="11">
        <v>8</v>
      </c>
      <c r="I49" s="11">
        <v>3</v>
      </c>
      <c r="J49" s="11">
        <v>3</v>
      </c>
      <c r="K49" s="11">
        <v>4</v>
      </c>
      <c r="L49" s="11">
        <v>0</v>
      </c>
      <c r="M49" s="12">
        <v>4</v>
      </c>
      <c r="N49" s="13">
        <v>0</v>
      </c>
    </row>
    <row r="50" spans="1:14" ht="19.5" x14ac:dyDescent="0.3">
      <c r="A50" s="14" t="s">
        <v>60</v>
      </c>
      <c r="B50" s="9">
        <v>20</v>
      </c>
      <c r="C50" s="9">
        <v>879</v>
      </c>
      <c r="D50" s="9">
        <v>1052</v>
      </c>
      <c r="E50" s="9">
        <v>1165</v>
      </c>
      <c r="F50" s="9">
        <f t="shared" si="0"/>
        <v>2217</v>
      </c>
      <c r="G50" s="10">
        <v>4</v>
      </c>
      <c r="H50" s="11">
        <v>9</v>
      </c>
      <c r="I50" s="11">
        <v>0</v>
      </c>
      <c r="J50" s="11">
        <v>1</v>
      </c>
      <c r="K50" s="11">
        <v>1</v>
      </c>
      <c r="L50" s="11">
        <v>2</v>
      </c>
      <c r="M50" s="12">
        <v>0</v>
      </c>
      <c r="N50" s="13">
        <v>1</v>
      </c>
    </row>
    <row r="51" spans="1:14" ht="19.5" x14ac:dyDescent="0.3">
      <c r="A51" s="8" t="s">
        <v>61</v>
      </c>
      <c r="B51" s="9">
        <v>14</v>
      </c>
      <c r="C51" s="9">
        <v>747</v>
      </c>
      <c r="D51" s="9">
        <v>825</v>
      </c>
      <c r="E51" s="9">
        <v>875</v>
      </c>
      <c r="F51" s="9">
        <f t="shared" si="0"/>
        <v>1700</v>
      </c>
      <c r="G51" s="10">
        <v>2</v>
      </c>
      <c r="H51" s="11">
        <v>2</v>
      </c>
      <c r="I51" s="11">
        <v>5</v>
      </c>
      <c r="J51" s="11">
        <v>2</v>
      </c>
      <c r="K51" s="11">
        <v>1</v>
      </c>
      <c r="L51" s="11">
        <v>2</v>
      </c>
      <c r="M51" s="12">
        <v>0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660</v>
      </c>
      <c r="D52" s="9">
        <v>789</v>
      </c>
      <c r="E52" s="9">
        <v>846</v>
      </c>
      <c r="F52" s="9">
        <f t="shared" si="0"/>
        <v>1635</v>
      </c>
      <c r="G52" s="10">
        <v>5</v>
      </c>
      <c r="H52" s="11">
        <v>7</v>
      </c>
      <c r="I52" s="11">
        <v>0</v>
      </c>
      <c r="J52" s="11">
        <v>8</v>
      </c>
      <c r="K52" s="11">
        <v>0</v>
      </c>
      <c r="L52" s="11">
        <v>1</v>
      </c>
      <c r="M52" s="12">
        <v>2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1148</v>
      </c>
      <c r="D53" s="9">
        <v>1383</v>
      </c>
      <c r="E53" s="9">
        <v>1477</v>
      </c>
      <c r="F53" s="9">
        <f t="shared" si="0"/>
        <v>2860</v>
      </c>
      <c r="G53" s="10">
        <v>4</v>
      </c>
      <c r="H53" s="11">
        <v>8</v>
      </c>
      <c r="I53" s="11">
        <v>15</v>
      </c>
      <c r="J53" s="11">
        <v>0</v>
      </c>
      <c r="K53" s="11">
        <v>4</v>
      </c>
      <c r="L53" s="11">
        <v>4</v>
      </c>
      <c r="M53" s="12">
        <v>2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538</v>
      </c>
      <c r="D54" s="9">
        <v>690</v>
      </c>
      <c r="E54" s="9">
        <v>658</v>
      </c>
      <c r="F54" s="9">
        <f t="shared" si="0"/>
        <v>1348</v>
      </c>
      <c r="G54" s="10">
        <v>1</v>
      </c>
      <c r="H54" s="11">
        <v>2</v>
      </c>
      <c r="I54" s="11">
        <v>4</v>
      </c>
      <c r="J54" s="11">
        <v>4</v>
      </c>
      <c r="K54" s="11">
        <v>2</v>
      </c>
      <c r="L54" s="11">
        <v>1</v>
      </c>
      <c r="M54" s="12">
        <v>3</v>
      </c>
      <c r="N54" s="13">
        <v>0</v>
      </c>
    </row>
    <row r="55" spans="1:14" ht="19.5" x14ac:dyDescent="0.3">
      <c r="A55" s="8" t="s">
        <v>65</v>
      </c>
      <c r="B55" s="9">
        <v>14</v>
      </c>
      <c r="C55" s="9">
        <v>486</v>
      </c>
      <c r="D55" s="9">
        <v>579</v>
      </c>
      <c r="E55" s="9">
        <v>614</v>
      </c>
      <c r="F55" s="9">
        <f t="shared" si="0"/>
        <v>1193</v>
      </c>
      <c r="G55" s="10">
        <v>1</v>
      </c>
      <c r="H55" s="11">
        <v>3</v>
      </c>
      <c r="I55" s="11">
        <v>1</v>
      </c>
      <c r="J55" s="11">
        <v>1</v>
      </c>
      <c r="K55" s="11">
        <v>1</v>
      </c>
      <c r="L55" s="11">
        <v>1</v>
      </c>
      <c r="M55" s="12">
        <v>2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862</v>
      </c>
      <c r="D56" s="9">
        <v>1065</v>
      </c>
      <c r="E56" s="9">
        <v>1051</v>
      </c>
      <c r="F56" s="9">
        <f t="shared" si="0"/>
        <v>2116</v>
      </c>
      <c r="G56" s="10">
        <v>4</v>
      </c>
      <c r="H56" s="11">
        <v>8</v>
      </c>
      <c r="I56" s="11">
        <v>2</v>
      </c>
      <c r="J56" s="11">
        <v>1</v>
      </c>
      <c r="K56" s="11">
        <v>0</v>
      </c>
      <c r="L56" s="11">
        <v>3</v>
      </c>
      <c r="M56" s="12">
        <v>0</v>
      </c>
      <c r="N56" s="13">
        <v>1</v>
      </c>
    </row>
    <row r="57" spans="1:14" ht="19.5" x14ac:dyDescent="0.3">
      <c r="A57" s="8" t="s">
        <v>67</v>
      </c>
      <c r="B57" s="9">
        <v>22</v>
      </c>
      <c r="C57" s="9">
        <v>925</v>
      </c>
      <c r="D57" s="9">
        <v>1159</v>
      </c>
      <c r="E57" s="9">
        <v>1161</v>
      </c>
      <c r="F57" s="9">
        <f t="shared" si="0"/>
        <v>2320</v>
      </c>
      <c r="G57" s="10">
        <v>9</v>
      </c>
      <c r="H57" s="11">
        <v>12</v>
      </c>
      <c r="I57" s="11">
        <v>11</v>
      </c>
      <c r="J57" s="11">
        <v>8</v>
      </c>
      <c r="K57" s="11">
        <v>1</v>
      </c>
      <c r="L57" s="11">
        <v>0</v>
      </c>
      <c r="M57" s="12">
        <v>2</v>
      </c>
      <c r="N57" s="13">
        <v>0</v>
      </c>
    </row>
    <row r="58" spans="1:14" ht="19.5" x14ac:dyDescent="0.3">
      <c r="A58" s="14" t="s">
        <v>68</v>
      </c>
      <c r="B58" s="9">
        <v>27</v>
      </c>
      <c r="C58" s="9">
        <v>1229</v>
      </c>
      <c r="D58" s="9">
        <v>1497</v>
      </c>
      <c r="E58" s="9">
        <v>1506</v>
      </c>
      <c r="F58" s="9">
        <f t="shared" si="0"/>
        <v>3003</v>
      </c>
      <c r="G58" s="10">
        <v>3</v>
      </c>
      <c r="H58" s="11">
        <v>6</v>
      </c>
      <c r="I58" s="11">
        <v>0</v>
      </c>
      <c r="J58" s="11">
        <v>1</v>
      </c>
      <c r="K58" s="11">
        <v>2</v>
      </c>
      <c r="L58" s="11">
        <v>2</v>
      </c>
      <c r="M58" s="12">
        <v>1</v>
      </c>
      <c r="N58" s="13">
        <v>2</v>
      </c>
    </row>
    <row r="59" spans="1:14" ht="19.5" x14ac:dyDescent="0.3">
      <c r="A59" s="8" t="s">
        <v>69</v>
      </c>
      <c r="B59" s="9">
        <v>35</v>
      </c>
      <c r="C59" s="9">
        <v>1182</v>
      </c>
      <c r="D59" s="9">
        <v>1512</v>
      </c>
      <c r="E59" s="9">
        <v>1527</v>
      </c>
      <c r="F59" s="9">
        <f t="shared" si="0"/>
        <v>3039</v>
      </c>
      <c r="G59" s="10">
        <v>6</v>
      </c>
      <c r="H59" s="11">
        <v>4</v>
      </c>
      <c r="I59" s="11">
        <v>5</v>
      </c>
      <c r="J59" s="11">
        <v>9</v>
      </c>
      <c r="K59" s="11">
        <v>2</v>
      </c>
      <c r="L59" s="11">
        <v>0</v>
      </c>
      <c r="M59" s="12">
        <v>3</v>
      </c>
      <c r="N59" s="13">
        <v>1</v>
      </c>
    </row>
    <row r="60" spans="1:14" ht="19.5" x14ac:dyDescent="0.3">
      <c r="A60" s="14" t="s">
        <v>70</v>
      </c>
      <c r="B60" s="9">
        <v>15</v>
      </c>
      <c r="C60" s="9">
        <v>1179</v>
      </c>
      <c r="D60" s="9">
        <v>1417</v>
      </c>
      <c r="E60" s="9">
        <v>1513</v>
      </c>
      <c r="F60" s="9">
        <f t="shared" si="0"/>
        <v>2930</v>
      </c>
      <c r="G60" s="10">
        <v>8</v>
      </c>
      <c r="H60" s="11">
        <v>14</v>
      </c>
      <c r="I60" s="11">
        <v>5</v>
      </c>
      <c r="J60" s="11">
        <v>11</v>
      </c>
      <c r="K60" s="11">
        <v>1</v>
      </c>
      <c r="L60" s="11">
        <v>2</v>
      </c>
      <c r="M60" s="12">
        <v>2</v>
      </c>
      <c r="N60" s="13">
        <v>0</v>
      </c>
    </row>
    <row r="61" spans="1:14" ht="19.5" x14ac:dyDescent="0.3">
      <c r="A61" s="8" t="s">
        <v>71</v>
      </c>
      <c r="B61" s="9">
        <v>16</v>
      </c>
      <c r="C61" s="9">
        <v>852</v>
      </c>
      <c r="D61" s="9">
        <v>986</v>
      </c>
      <c r="E61" s="9">
        <v>1031</v>
      </c>
      <c r="F61" s="9">
        <f t="shared" si="0"/>
        <v>2017</v>
      </c>
      <c r="G61" s="10">
        <v>5</v>
      </c>
      <c r="H61" s="11">
        <v>2</v>
      </c>
      <c r="I61" s="11">
        <v>0</v>
      </c>
      <c r="J61" s="11">
        <v>0</v>
      </c>
      <c r="K61" s="11">
        <v>2</v>
      </c>
      <c r="L61" s="11">
        <v>0</v>
      </c>
      <c r="M61" s="12">
        <v>2</v>
      </c>
      <c r="N61" s="13">
        <v>1</v>
      </c>
    </row>
    <row r="62" spans="1:14" ht="19.5" x14ac:dyDescent="0.3">
      <c r="A62" s="14" t="s">
        <v>72</v>
      </c>
      <c r="B62" s="9">
        <v>16</v>
      </c>
      <c r="C62" s="9">
        <v>1040</v>
      </c>
      <c r="D62" s="9">
        <v>1173</v>
      </c>
      <c r="E62" s="9">
        <v>1239</v>
      </c>
      <c r="F62" s="9">
        <f t="shared" si="0"/>
        <v>2412</v>
      </c>
      <c r="G62" s="10">
        <v>6</v>
      </c>
      <c r="H62" s="11">
        <v>7</v>
      </c>
      <c r="I62" s="11">
        <v>0</v>
      </c>
      <c r="J62" s="11">
        <v>9</v>
      </c>
      <c r="K62" s="11">
        <v>2</v>
      </c>
      <c r="L62" s="11">
        <v>2</v>
      </c>
      <c r="M62" s="12">
        <v>3</v>
      </c>
      <c r="N62" s="13">
        <v>0</v>
      </c>
    </row>
    <row r="63" spans="1:14" ht="19.5" x14ac:dyDescent="0.3">
      <c r="A63" s="8" t="s">
        <v>73</v>
      </c>
      <c r="B63" s="9">
        <v>15</v>
      </c>
      <c r="C63" s="9">
        <v>1033</v>
      </c>
      <c r="D63" s="9">
        <v>1105</v>
      </c>
      <c r="E63" s="9">
        <v>1206</v>
      </c>
      <c r="F63" s="9">
        <f t="shared" si="0"/>
        <v>2311</v>
      </c>
      <c r="G63" s="10">
        <v>4</v>
      </c>
      <c r="H63" s="11">
        <v>5</v>
      </c>
      <c r="I63" s="11">
        <v>2</v>
      </c>
      <c r="J63" s="11">
        <v>1</v>
      </c>
      <c r="K63" s="11">
        <v>4</v>
      </c>
      <c r="L63" s="11">
        <v>1</v>
      </c>
      <c r="M63" s="12">
        <v>1</v>
      </c>
      <c r="N63" s="13">
        <v>1</v>
      </c>
    </row>
    <row r="64" spans="1:14" ht="19.5" x14ac:dyDescent="0.3">
      <c r="A64" s="14" t="s">
        <v>74</v>
      </c>
      <c r="B64" s="9">
        <v>21</v>
      </c>
      <c r="C64" s="9">
        <v>1423</v>
      </c>
      <c r="D64" s="9">
        <v>1488</v>
      </c>
      <c r="E64" s="9">
        <v>1637</v>
      </c>
      <c r="F64" s="9">
        <f t="shared" si="0"/>
        <v>3125</v>
      </c>
      <c r="G64" s="10">
        <v>9</v>
      </c>
      <c r="H64" s="11">
        <v>9</v>
      </c>
      <c r="I64" s="11">
        <v>4</v>
      </c>
      <c r="J64" s="11">
        <v>5</v>
      </c>
      <c r="K64" s="11">
        <v>1</v>
      </c>
      <c r="L64" s="11">
        <v>3</v>
      </c>
      <c r="M64" s="12">
        <v>4</v>
      </c>
      <c r="N64" s="13">
        <v>0</v>
      </c>
    </row>
    <row r="65" spans="1:15" ht="19.5" x14ac:dyDescent="0.3">
      <c r="A65" s="8" t="s">
        <v>75</v>
      </c>
      <c r="B65" s="9">
        <v>25</v>
      </c>
      <c r="C65" s="9">
        <v>2517</v>
      </c>
      <c r="D65" s="9">
        <v>2673</v>
      </c>
      <c r="E65" s="9">
        <v>3059</v>
      </c>
      <c r="F65" s="9">
        <f t="shared" si="0"/>
        <v>5732</v>
      </c>
      <c r="G65" s="10">
        <v>22</v>
      </c>
      <c r="H65" s="11">
        <v>24</v>
      </c>
      <c r="I65" s="11">
        <v>15</v>
      </c>
      <c r="J65" s="11">
        <v>7</v>
      </c>
      <c r="K65" s="11">
        <v>3</v>
      </c>
      <c r="L65" s="11">
        <v>2</v>
      </c>
      <c r="M65" s="12">
        <v>4</v>
      </c>
      <c r="N65" s="13">
        <v>0</v>
      </c>
    </row>
    <row r="66" spans="1:15" ht="19.5" x14ac:dyDescent="0.3">
      <c r="A66" s="14" t="s">
        <v>76</v>
      </c>
      <c r="B66" s="9">
        <v>31</v>
      </c>
      <c r="C66" s="9">
        <v>1783</v>
      </c>
      <c r="D66" s="9">
        <v>2013</v>
      </c>
      <c r="E66" s="9">
        <v>2130</v>
      </c>
      <c r="F66" s="9">
        <f t="shared" si="0"/>
        <v>4143</v>
      </c>
      <c r="G66" s="10">
        <v>17</v>
      </c>
      <c r="H66" s="11">
        <v>12</v>
      </c>
      <c r="I66" s="11">
        <v>7</v>
      </c>
      <c r="J66" s="11">
        <v>2</v>
      </c>
      <c r="K66" s="11">
        <v>2</v>
      </c>
      <c r="L66" s="11">
        <v>2</v>
      </c>
      <c r="M66" s="12">
        <v>0</v>
      </c>
      <c r="N66" s="13">
        <v>2</v>
      </c>
    </row>
    <row r="67" spans="1:15" ht="19.5" x14ac:dyDescent="0.3">
      <c r="A67" s="8" t="s">
        <v>77</v>
      </c>
      <c r="B67" s="9">
        <v>26</v>
      </c>
      <c r="C67" s="9">
        <v>1669</v>
      </c>
      <c r="D67" s="9">
        <v>1942</v>
      </c>
      <c r="E67" s="9">
        <v>2041</v>
      </c>
      <c r="F67" s="9">
        <f t="shared" si="0"/>
        <v>3983</v>
      </c>
      <c r="G67" s="10">
        <v>4</v>
      </c>
      <c r="H67" s="11">
        <v>12</v>
      </c>
      <c r="I67" s="11">
        <v>1</v>
      </c>
      <c r="J67" s="11">
        <v>7</v>
      </c>
      <c r="K67" s="11">
        <v>2</v>
      </c>
      <c r="L67" s="11">
        <v>1</v>
      </c>
      <c r="M67" s="12">
        <v>2</v>
      </c>
      <c r="N67" s="13">
        <v>0</v>
      </c>
    </row>
    <row r="68" spans="1:15" ht="19.5" x14ac:dyDescent="0.3">
      <c r="A68" s="14" t="s">
        <v>78</v>
      </c>
      <c r="B68" s="9">
        <v>25</v>
      </c>
      <c r="C68" s="9">
        <v>1898</v>
      </c>
      <c r="D68" s="9">
        <v>2163</v>
      </c>
      <c r="E68" s="9">
        <v>2448</v>
      </c>
      <c r="F68" s="9">
        <f t="shared" si="0"/>
        <v>4611</v>
      </c>
      <c r="G68" s="10">
        <v>13</v>
      </c>
      <c r="H68" s="11">
        <v>18</v>
      </c>
      <c r="I68" s="11">
        <v>4</v>
      </c>
      <c r="J68" s="11">
        <v>1</v>
      </c>
      <c r="K68" s="11">
        <v>3</v>
      </c>
      <c r="L68" s="11">
        <v>5</v>
      </c>
      <c r="M68" s="12">
        <v>3</v>
      </c>
      <c r="N68" s="13">
        <v>4</v>
      </c>
    </row>
    <row r="69" spans="1:15" ht="19.5" x14ac:dyDescent="0.3">
      <c r="A69" s="8" t="s">
        <v>79</v>
      </c>
      <c r="B69" s="9">
        <v>15</v>
      </c>
      <c r="C69" s="9">
        <v>1109</v>
      </c>
      <c r="D69" s="9">
        <v>1477</v>
      </c>
      <c r="E69" s="9">
        <v>1408</v>
      </c>
      <c r="F69" s="9">
        <f>SUM(D69:E69)</f>
        <v>2885</v>
      </c>
      <c r="G69" s="10">
        <v>3</v>
      </c>
      <c r="H69" s="11">
        <v>9</v>
      </c>
      <c r="I69" s="11">
        <v>0</v>
      </c>
      <c r="J69" s="11">
        <v>0</v>
      </c>
      <c r="K69" s="11">
        <v>2</v>
      </c>
      <c r="L69" s="11">
        <v>3</v>
      </c>
      <c r="M69" s="12">
        <v>1</v>
      </c>
      <c r="N69" s="13">
        <v>1</v>
      </c>
    </row>
    <row r="70" spans="1:15" ht="19.5" x14ac:dyDescent="0.3">
      <c r="A70" s="14" t="s">
        <v>80</v>
      </c>
      <c r="B70" s="9">
        <v>15</v>
      </c>
      <c r="C70" s="9">
        <v>1162</v>
      </c>
      <c r="D70" s="9">
        <v>1372</v>
      </c>
      <c r="E70" s="9">
        <v>1499</v>
      </c>
      <c r="F70" s="9">
        <f>SUM(D70:E70)</f>
        <v>2871</v>
      </c>
      <c r="G70" s="10">
        <v>11</v>
      </c>
      <c r="H70" s="11">
        <v>13</v>
      </c>
      <c r="I70" s="11">
        <v>2</v>
      </c>
      <c r="J70" s="11">
        <v>5</v>
      </c>
      <c r="K70" s="11">
        <v>1</v>
      </c>
      <c r="L70" s="11">
        <v>1</v>
      </c>
      <c r="M70" s="12">
        <v>1</v>
      </c>
      <c r="N70" s="13">
        <v>1</v>
      </c>
    </row>
    <row r="71" spans="1:15" ht="19.5" x14ac:dyDescent="0.3">
      <c r="A71" s="8" t="s">
        <v>81</v>
      </c>
      <c r="B71" s="9">
        <v>23</v>
      </c>
      <c r="C71" s="9">
        <v>1649</v>
      </c>
      <c r="D71" s="9">
        <v>2066</v>
      </c>
      <c r="E71" s="9">
        <v>2251</v>
      </c>
      <c r="F71" s="9">
        <f>SUM(D71:E71)</f>
        <v>4317</v>
      </c>
      <c r="G71" s="10">
        <v>6</v>
      </c>
      <c r="H71" s="11">
        <v>15</v>
      </c>
      <c r="I71" s="11">
        <v>2</v>
      </c>
      <c r="J71" s="11">
        <v>7</v>
      </c>
      <c r="K71" s="11">
        <v>1</v>
      </c>
      <c r="L71" s="11">
        <v>3</v>
      </c>
      <c r="M71" s="12">
        <v>1</v>
      </c>
      <c r="N71" s="13">
        <v>3</v>
      </c>
    </row>
    <row r="72" spans="1:15" ht="19.5" x14ac:dyDescent="0.3">
      <c r="A72" s="14" t="s">
        <v>82</v>
      </c>
      <c r="B72" s="9">
        <v>12</v>
      </c>
      <c r="C72" s="9">
        <v>827</v>
      </c>
      <c r="D72" s="9">
        <v>1150</v>
      </c>
      <c r="E72" s="9">
        <v>1110</v>
      </c>
      <c r="F72" s="9">
        <f>SUM(D72:E72)</f>
        <v>2260</v>
      </c>
      <c r="G72" s="10">
        <v>1</v>
      </c>
      <c r="H72" s="11">
        <v>8</v>
      </c>
      <c r="I72" s="11">
        <v>4</v>
      </c>
      <c r="J72" s="11">
        <v>1</v>
      </c>
      <c r="K72" s="11">
        <v>0</v>
      </c>
      <c r="L72" s="11">
        <v>1</v>
      </c>
      <c r="M72" s="12">
        <v>0</v>
      </c>
      <c r="N72" s="13">
        <v>0</v>
      </c>
    </row>
    <row r="73" spans="1:15" ht="19.5" x14ac:dyDescent="0.3">
      <c r="A73" s="8" t="s">
        <v>83</v>
      </c>
      <c r="B73" s="9">
        <v>19</v>
      </c>
      <c r="C73" s="9">
        <v>946</v>
      </c>
      <c r="D73" s="9">
        <v>1075</v>
      </c>
      <c r="E73" s="9">
        <v>1112</v>
      </c>
      <c r="F73" s="9">
        <f>SUM(D73:E73)</f>
        <v>2187</v>
      </c>
      <c r="G73" s="10">
        <v>8</v>
      </c>
      <c r="H73" s="11">
        <v>4</v>
      </c>
      <c r="I73" s="11">
        <v>0</v>
      </c>
      <c r="J73" s="11">
        <v>0</v>
      </c>
      <c r="K73" s="11">
        <v>1</v>
      </c>
      <c r="L73" s="11">
        <v>2</v>
      </c>
      <c r="M73" s="12">
        <v>1</v>
      </c>
      <c r="N73" s="13">
        <v>0</v>
      </c>
    </row>
    <row r="74" spans="1:15" ht="19.5" x14ac:dyDescent="0.3">
      <c r="A74" s="14" t="s">
        <v>84</v>
      </c>
      <c r="B74" s="9">
        <f t="shared" ref="B74:N74" si="1">SUM(B5:B73)</f>
        <v>1240</v>
      </c>
      <c r="C74" s="9">
        <f t="shared" si="1"/>
        <v>72270</v>
      </c>
      <c r="D74" s="9">
        <f t="shared" si="1"/>
        <v>81575</v>
      </c>
      <c r="E74" s="9">
        <f t="shared" si="1"/>
        <v>88265</v>
      </c>
      <c r="F74" s="9">
        <f t="shared" si="1"/>
        <v>169840</v>
      </c>
      <c r="G74" s="9">
        <f t="shared" si="1"/>
        <v>460</v>
      </c>
      <c r="H74" s="123">
        <f t="shared" si="1"/>
        <v>546</v>
      </c>
      <c r="I74" s="9">
        <f t="shared" si="1"/>
        <v>274</v>
      </c>
      <c r="J74" s="9">
        <f t="shared" si="1"/>
        <v>274</v>
      </c>
      <c r="K74" s="9">
        <f t="shared" si="1"/>
        <v>85</v>
      </c>
      <c r="L74" s="9">
        <f t="shared" si="1"/>
        <v>115</v>
      </c>
      <c r="M74" s="15">
        <f t="shared" si="1"/>
        <v>95</v>
      </c>
      <c r="N74" s="16">
        <f t="shared" si="1"/>
        <v>34</v>
      </c>
    </row>
    <row r="75" spans="1:15" s="29" customFormat="1" ht="26.25" customHeight="1" x14ac:dyDescent="0.3">
      <c r="A75" s="136" t="s">
        <v>85</v>
      </c>
      <c r="B75" s="137"/>
      <c r="C75" s="17">
        <f>C74</f>
        <v>72270</v>
      </c>
      <c r="D75" s="17" t="s">
        <v>86</v>
      </c>
      <c r="E75" s="17" t="s">
        <v>87</v>
      </c>
      <c r="F75" s="17"/>
      <c r="G75" s="17">
        <f>F74</f>
        <v>169840</v>
      </c>
      <c r="H75" s="17" t="s">
        <v>88</v>
      </c>
      <c r="I75" s="17"/>
      <c r="J75" s="17"/>
      <c r="K75" s="17" t="s">
        <v>89</v>
      </c>
      <c r="L75" s="17"/>
      <c r="M75" s="18"/>
      <c r="N75" s="19"/>
      <c r="O75" s="103"/>
    </row>
    <row r="76" spans="1:15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2517</v>
      </c>
      <c r="F76" s="24">
        <f>MAX(F5:F73)</f>
        <v>5732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92</v>
      </c>
      <c r="B77" s="137"/>
      <c r="C77" s="127" t="str">
        <f ca="1">INDIRECT(H77,TRUE)</f>
        <v>城西</v>
      </c>
      <c r="D77" s="128" t="s">
        <v>91</v>
      </c>
      <c r="E77" s="32">
        <f>MIN(C5:C73)</f>
        <v>268</v>
      </c>
      <c r="F77" s="33">
        <f>MIN(F5:F73)</f>
        <v>629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93</v>
      </c>
      <c r="B78" s="153"/>
      <c r="C78" s="156">
        <f>SUM(G78:G79)</f>
        <v>668</v>
      </c>
      <c r="D78" s="158" t="s">
        <v>88</v>
      </c>
      <c r="E78" s="25" t="s">
        <v>94</v>
      </c>
      <c r="F78" s="25"/>
      <c r="G78" s="25">
        <v>345</v>
      </c>
      <c r="H78" s="25" t="s">
        <v>88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95</v>
      </c>
      <c r="F79" s="89"/>
      <c r="G79" s="89">
        <v>323</v>
      </c>
      <c r="H79" s="89" t="s">
        <v>88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85</v>
      </c>
      <c r="D80" s="17" t="s">
        <v>88</v>
      </c>
      <c r="E80" s="146" t="s">
        <v>174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97</v>
      </c>
      <c r="B81" s="137"/>
      <c r="C81" s="17">
        <f>L74</f>
        <v>115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95</v>
      </c>
      <c r="D82" s="17" t="s">
        <v>99</v>
      </c>
      <c r="E82" s="17" t="s">
        <v>175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34</v>
      </c>
      <c r="D83" s="17" t="s">
        <v>99</v>
      </c>
      <c r="E83" s="17" t="s">
        <v>176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460</v>
      </c>
      <c r="D84" s="52" t="s">
        <v>88</v>
      </c>
      <c r="E84" s="17" t="s">
        <v>102</v>
      </c>
      <c r="F84" s="17"/>
      <c r="G84" s="17">
        <f>H74</f>
        <v>546</v>
      </c>
      <c r="H84" s="52" t="s">
        <v>88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>本月戶數減少</v>
      </c>
      <c r="B85" s="161"/>
      <c r="C85" s="53">
        <f>C74-'10709'!C74</f>
        <v>-20</v>
      </c>
      <c r="D85" s="129" t="str">
        <f>IF(E85&gt;0,"男增加","男減少")</f>
        <v>男減少</v>
      </c>
      <c r="E85" s="55">
        <f>D74-'10709'!D74</f>
        <v>-29</v>
      </c>
      <c r="F85" s="56" t="str">
        <f>IF(G85&gt;0,"女增加","女減少")</f>
        <v>女減少</v>
      </c>
      <c r="G85" s="55">
        <f>E74-'10709'!E74</f>
        <v>-87</v>
      </c>
      <c r="H85" s="57"/>
      <c r="I85" s="161" t="str">
        <f>IF(K85&gt;0,"總人口數增加","總人口數減少")</f>
        <v>總人口數減少</v>
      </c>
      <c r="J85" s="161"/>
      <c r="K85" s="55">
        <f>F74-'10709'!F74</f>
        <v>-116</v>
      </c>
      <c r="L85" s="57"/>
      <c r="M85" s="58"/>
      <c r="N85" s="59"/>
    </row>
  </sheetData>
  <mergeCells count="27">
    <mergeCell ref="A81:B81"/>
    <mergeCell ref="A82:B82"/>
    <mergeCell ref="A83:B83"/>
    <mergeCell ref="A85:B85"/>
    <mergeCell ref="I85:J85"/>
    <mergeCell ref="A77:B77"/>
    <mergeCell ref="A78:B79"/>
    <mergeCell ref="C78:C79"/>
    <mergeCell ref="D78:D79"/>
    <mergeCell ref="A80:B80"/>
    <mergeCell ref="E80:N80"/>
    <mergeCell ref="K3:K4"/>
    <mergeCell ref="L3:L4"/>
    <mergeCell ref="M3:M4"/>
    <mergeCell ref="N3:N4"/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="125" zoomScaleNormal="125" workbookViewId="0">
      <pane ySplit="4" topLeftCell="A70" activePane="bottomLeft" state="frozen"/>
      <selection pane="bottomLeft" activeCell="E88" sqref="E88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169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374</v>
      </c>
      <c r="D5" s="9">
        <v>371</v>
      </c>
      <c r="E5" s="9">
        <v>428</v>
      </c>
      <c r="F5" s="9">
        <f t="shared" ref="F5:F68" si="0">SUM(D5:E5)</f>
        <v>799</v>
      </c>
      <c r="G5" s="10">
        <v>1</v>
      </c>
      <c r="H5" s="11">
        <v>1</v>
      </c>
      <c r="I5" s="11">
        <v>0</v>
      </c>
      <c r="J5" s="11">
        <v>1</v>
      </c>
      <c r="K5" s="11">
        <v>0</v>
      </c>
      <c r="L5" s="11">
        <v>0</v>
      </c>
      <c r="M5" s="12">
        <v>0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831</v>
      </c>
      <c r="D6" s="9">
        <v>750</v>
      </c>
      <c r="E6" s="9">
        <v>886</v>
      </c>
      <c r="F6" s="9">
        <f t="shared" si="0"/>
        <v>1636</v>
      </c>
      <c r="G6" s="10">
        <v>11</v>
      </c>
      <c r="H6" s="11">
        <v>5</v>
      </c>
      <c r="I6" s="11">
        <v>3</v>
      </c>
      <c r="J6" s="11">
        <v>2</v>
      </c>
      <c r="K6" s="11">
        <v>0</v>
      </c>
      <c r="L6" s="11">
        <v>1</v>
      </c>
      <c r="M6" s="12">
        <v>0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588</v>
      </c>
      <c r="D7" s="9">
        <v>671</v>
      </c>
      <c r="E7" s="9">
        <v>672</v>
      </c>
      <c r="F7" s="9">
        <f t="shared" si="0"/>
        <v>1343</v>
      </c>
      <c r="G7" s="10">
        <v>9</v>
      </c>
      <c r="H7" s="11">
        <v>6</v>
      </c>
      <c r="I7" s="11">
        <v>2</v>
      </c>
      <c r="J7" s="11">
        <v>0</v>
      </c>
      <c r="K7" s="11">
        <v>0</v>
      </c>
      <c r="L7" s="11">
        <v>0</v>
      </c>
      <c r="M7" s="12">
        <v>0</v>
      </c>
      <c r="N7" s="13">
        <v>1</v>
      </c>
    </row>
    <row r="8" spans="1:15" ht="19.5" x14ac:dyDescent="0.3">
      <c r="A8" s="14" t="s">
        <v>18</v>
      </c>
      <c r="B8" s="9">
        <v>10</v>
      </c>
      <c r="C8" s="9">
        <v>796</v>
      </c>
      <c r="D8" s="9">
        <v>860</v>
      </c>
      <c r="E8" s="9">
        <v>957</v>
      </c>
      <c r="F8" s="9">
        <f t="shared" si="0"/>
        <v>1817</v>
      </c>
      <c r="G8" s="10">
        <v>4</v>
      </c>
      <c r="H8" s="11">
        <v>5</v>
      </c>
      <c r="I8" s="11">
        <v>5</v>
      </c>
      <c r="J8" s="11">
        <v>4</v>
      </c>
      <c r="K8" s="11">
        <v>1</v>
      </c>
      <c r="L8" s="11">
        <v>0</v>
      </c>
      <c r="M8" s="12">
        <v>0</v>
      </c>
      <c r="N8" s="13">
        <v>0</v>
      </c>
    </row>
    <row r="9" spans="1:15" ht="19.5" x14ac:dyDescent="0.3">
      <c r="A9" s="8" t="s">
        <v>19</v>
      </c>
      <c r="B9" s="9">
        <v>7</v>
      </c>
      <c r="C9" s="9">
        <v>722</v>
      </c>
      <c r="D9" s="9">
        <v>756</v>
      </c>
      <c r="E9" s="9">
        <v>834</v>
      </c>
      <c r="F9" s="9">
        <f t="shared" si="0"/>
        <v>1590</v>
      </c>
      <c r="G9" s="10">
        <v>7</v>
      </c>
      <c r="H9" s="11">
        <v>6</v>
      </c>
      <c r="I9" s="11">
        <v>1</v>
      </c>
      <c r="J9" s="11">
        <v>4</v>
      </c>
      <c r="K9" s="11">
        <v>0</v>
      </c>
      <c r="L9" s="11">
        <v>2</v>
      </c>
      <c r="M9" s="12">
        <v>1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715</v>
      </c>
      <c r="D10" s="9">
        <v>775</v>
      </c>
      <c r="E10" s="9">
        <v>809</v>
      </c>
      <c r="F10" s="9">
        <f t="shared" si="0"/>
        <v>1584</v>
      </c>
      <c r="G10" s="10">
        <v>7</v>
      </c>
      <c r="H10" s="11">
        <v>4</v>
      </c>
      <c r="I10" s="11">
        <v>0</v>
      </c>
      <c r="J10" s="11">
        <v>3</v>
      </c>
      <c r="K10" s="11">
        <v>1</v>
      </c>
      <c r="L10" s="11">
        <v>0</v>
      </c>
      <c r="M10" s="12">
        <v>1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727</v>
      </c>
      <c r="D11" s="9">
        <v>773</v>
      </c>
      <c r="E11" s="9">
        <v>896</v>
      </c>
      <c r="F11" s="9">
        <f t="shared" si="0"/>
        <v>1669</v>
      </c>
      <c r="G11" s="10">
        <v>6</v>
      </c>
      <c r="H11" s="11">
        <v>7</v>
      </c>
      <c r="I11" s="11">
        <v>0</v>
      </c>
      <c r="J11" s="11">
        <v>0</v>
      </c>
      <c r="K11" s="11">
        <v>1</v>
      </c>
      <c r="L11" s="11">
        <v>1</v>
      </c>
      <c r="M11" s="12">
        <v>1</v>
      </c>
      <c r="N11" s="13">
        <v>0</v>
      </c>
    </row>
    <row r="12" spans="1:15" ht="19.5" x14ac:dyDescent="0.3">
      <c r="A12" s="14" t="s">
        <v>22</v>
      </c>
      <c r="B12" s="9">
        <v>8</v>
      </c>
      <c r="C12" s="9">
        <v>267</v>
      </c>
      <c r="D12" s="9">
        <v>305</v>
      </c>
      <c r="E12" s="9">
        <v>324</v>
      </c>
      <c r="F12" s="9">
        <f t="shared" si="0"/>
        <v>629</v>
      </c>
      <c r="G12" s="10">
        <v>1</v>
      </c>
      <c r="H12" s="11">
        <v>5</v>
      </c>
      <c r="I12" s="11">
        <v>1</v>
      </c>
      <c r="J12" s="11">
        <v>0</v>
      </c>
      <c r="K12" s="11">
        <v>0</v>
      </c>
      <c r="L12" s="11">
        <v>1</v>
      </c>
      <c r="M12" s="12">
        <v>1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1065</v>
      </c>
      <c r="D13" s="9">
        <v>1069</v>
      </c>
      <c r="E13" s="9">
        <v>1154</v>
      </c>
      <c r="F13" s="9">
        <f t="shared" si="0"/>
        <v>2223</v>
      </c>
      <c r="G13" s="10">
        <v>6</v>
      </c>
      <c r="H13" s="11">
        <v>8</v>
      </c>
      <c r="I13" s="11">
        <v>5</v>
      </c>
      <c r="J13" s="11">
        <v>6</v>
      </c>
      <c r="K13" s="11">
        <v>0</v>
      </c>
      <c r="L13" s="11">
        <v>1</v>
      </c>
      <c r="M13" s="12">
        <v>1</v>
      </c>
      <c r="N13" s="13">
        <v>0</v>
      </c>
    </row>
    <row r="14" spans="1:15" ht="19.5" x14ac:dyDescent="0.3">
      <c r="A14" s="14" t="s">
        <v>24</v>
      </c>
      <c r="B14" s="9">
        <v>19</v>
      </c>
      <c r="C14" s="9">
        <v>2132</v>
      </c>
      <c r="D14" s="9">
        <v>1969</v>
      </c>
      <c r="E14" s="9">
        <v>2215</v>
      </c>
      <c r="F14" s="9">
        <f t="shared" si="0"/>
        <v>4184</v>
      </c>
      <c r="G14" s="10">
        <v>20</v>
      </c>
      <c r="H14" s="11">
        <v>22</v>
      </c>
      <c r="I14" s="11">
        <v>8</v>
      </c>
      <c r="J14" s="11">
        <v>5</v>
      </c>
      <c r="K14" s="11">
        <v>1</v>
      </c>
      <c r="L14" s="11">
        <v>2</v>
      </c>
      <c r="M14" s="12">
        <v>1</v>
      </c>
      <c r="N14" s="13">
        <v>2</v>
      </c>
    </row>
    <row r="15" spans="1:15" ht="19.5" x14ac:dyDescent="0.3">
      <c r="A15" s="8" t="s">
        <v>25</v>
      </c>
      <c r="B15" s="9">
        <v>10</v>
      </c>
      <c r="C15" s="9">
        <v>465</v>
      </c>
      <c r="D15" s="9">
        <v>525</v>
      </c>
      <c r="E15" s="9">
        <v>544</v>
      </c>
      <c r="F15" s="9">
        <f t="shared" si="0"/>
        <v>1069</v>
      </c>
      <c r="G15" s="10">
        <v>2</v>
      </c>
      <c r="H15" s="11">
        <v>3</v>
      </c>
      <c r="I15" s="11">
        <v>1</v>
      </c>
      <c r="J15" s="11">
        <v>2</v>
      </c>
      <c r="K15" s="11">
        <v>0</v>
      </c>
      <c r="L15" s="11">
        <v>1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638</v>
      </c>
      <c r="D16" s="9">
        <v>714</v>
      </c>
      <c r="E16" s="9">
        <v>722</v>
      </c>
      <c r="F16" s="9">
        <f t="shared" si="0"/>
        <v>1436</v>
      </c>
      <c r="G16" s="10">
        <v>5</v>
      </c>
      <c r="H16" s="11">
        <v>6</v>
      </c>
      <c r="I16" s="11">
        <v>1</v>
      </c>
      <c r="J16" s="11">
        <v>1</v>
      </c>
      <c r="K16" s="11">
        <v>1</v>
      </c>
      <c r="L16" s="11">
        <v>0</v>
      </c>
      <c r="M16" s="12">
        <v>0</v>
      </c>
      <c r="N16" s="13">
        <v>0</v>
      </c>
    </row>
    <row r="17" spans="1:16" ht="19.5" x14ac:dyDescent="0.3">
      <c r="A17" s="8" t="s">
        <v>27</v>
      </c>
      <c r="B17" s="9">
        <v>18</v>
      </c>
      <c r="C17" s="9">
        <v>940</v>
      </c>
      <c r="D17" s="9">
        <v>947</v>
      </c>
      <c r="E17" s="9">
        <v>1007</v>
      </c>
      <c r="F17" s="9">
        <f t="shared" si="0"/>
        <v>1954</v>
      </c>
      <c r="G17" s="10">
        <v>7</v>
      </c>
      <c r="H17" s="11">
        <v>9</v>
      </c>
      <c r="I17" s="11">
        <v>6</v>
      </c>
      <c r="J17" s="11">
        <v>5</v>
      </c>
      <c r="K17" s="11">
        <v>2</v>
      </c>
      <c r="L17" s="11">
        <v>0</v>
      </c>
      <c r="M17" s="12">
        <v>1</v>
      </c>
      <c r="N17" s="13">
        <v>0</v>
      </c>
    </row>
    <row r="18" spans="1:16" ht="19.5" x14ac:dyDescent="0.3">
      <c r="A18" s="14" t="s">
        <v>28</v>
      </c>
      <c r="B18" s="9">
        <v>16</v>
      </c>
      <c r="C18" s="9">
        <v>636</v>
      </c>
      <c r="D18" s="9">
        <v>642</v>
      </c>
      <c r="E18" s="9">
        <v>719</v>
      </c>
      <c r="F18" s="9">
        <f t="shared" si="0"/>
        <v>1361</v>
      </c>
      <c r="G18" s="10">
        <v>6</v>
      </c>
      <c r="H18" s="11">
        <v>5</v>
      </c>
      <c r="I18" s="11">
        <v>3</v>
      </c>
      <c r="J18" s="11">
        <v>2</v>
      </c>
      <c r="K18" s="11">
        <v>3</v>
      </c>
      <c r="L18" s="11">
        <v>1</v>
      </c>
      <c r="M18" s="12">
        <v>0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841</v>
      </c>
      <c r="D19" s="9">
        <v>993</v>
      </c>
      <c r="E19" s="9">
        <v>980</v>
      </c>
      <c r="F19" s="9">
        <f t="shared" si="0"/>
        <v>1973</v>
      </c>
      <c r="G19" s="10">
        <v>5</v>
      </c>
      <c r="H19" s="11">
        <v>12</v>
      </c>
      <c r="I19" s="11">
        <v>3</v>
      </c>
      <c r="J19" s="11">
        <v>5</v>
      </c>
      <c r="K19" s="11">
        <v>1</v>
      </c>
      <c r="L19" s="11">
        <v>4</v>
      </c>
      <c r="M19" s="12">
        <v>1</v>
      </c>
      <c r="N19" s="13">
        <v>0</v>
      </c>
    </row>
    <row r="20" spans="1:16" ht="19.5" x14ac:dyDescent="0.3">
      <c r="A20" s="14" t="s">
        <v>30</v>
      </c>
      <c r="B20" s="9">
        <v>19</v>
      </c>
      <c r="C20" s="9">
        <v>559</v>
      </c>
      <c r="D20" s="9">
        <v>623</v>
      </c>
      <c r="E20" s="9">
        <v>645</v>
      </c>
      <c r="F20" s="9">
        <f t="shared" si="0"/>
        <v>1268</v>
      </c>
      <c r="G20" s="10">
        <v>5</v>
      </c>
      <c r="H20" s="11">
        <v>4</v>
      </c>
      <c r="I20" s="11">
        <v>2</v>
      </c>
      <c r="J20" s="11">
        <v>2</v>
      </c>
      <c r="K20" s="11">
        <v>0</v>
      </c>
      <c r="L20" s="11">
        <v>1</v>
      </c>
      <c r="M20" s="12">
        <v>2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1538</v>
      </c>
      <c r="D21" s="9">
        <v>1541</v>
      </c>
      <c r="E21" s="9">
        <v>1788</v>
      </c>
      <c r="F21" s="9">
        <f t="shared" si="0"/>
        <v>3329</v>
      </c>
      <c r="G21" s="10">
        <v>4</v>
      </c>
      <c r="H21" s="11">
        <v>19</v>
      </c>
      <c r="I21" s="11">
        <v>13</v>
      </c>
      <c r="J21" s="11">
        <v>8</v>
      </c>
      <c r="K21" s="11">
        <v>1</v>
      </c>
      <c r="L21" s="11">
        <v>2</v>
      </c>
      <c r="M21" s="12">
        <v>0</v>
      </c>
      <c r="N21" s="13">
        <v>0</v>
      </c>
    </row>
    <row r="22" spans="1:16" ht="19.5" x14ac:dyDescent="0.3">
      <c r="A22" s="14" t="s">
        <v>32</v>
      </c>
      <c r="B22" s="9">
        <v>22</v>
      </c>
      <c r="C22" s="9">
        <v>1057</v>
      </c>
      <c r="D22" s="9">
        <v>1142</v>
      </c>
      <c r="E22" s="9">
        <v>1266</v>
      </c>
      <c r="F22" s="9">
        <f t="shared" si="0"/>
        <v>2408</v>
      </c>
      <c r="G22" s="10">
        <v>10</v>
      </c>
      <c r="H22" s="11">
        <v>10</v>
      </c>
      <c r="I22" s="11">
        <v>8</v>
      </c>
      <c r="J22" s="11">
        <v>7</v>
      </c>
      <c r="K22" s="11">
        <v>0</v>
      </c>
      <c r="L22" s="11">
        <v>2</v>
      </c>
      <c r="M22" s="12">
        <v>1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1564</v>
      </c>
      <c r="D23" s="9">
        <v>1628</v>
      </c>
      <c r="E23" s="9">
        <v>1836</v>
      </c>
      <c r="F23" s="9">
        <f t="shared" si="0"/>
        <v>3464</v>
      </c>
      <c r="G23" s="10">
        <v>16</v>
      </c>
      <c r="H23" s="11">
        <v>6</v>
      </c>
      <c r="I23" s="11">
        <v>3</v>
      </c>
      <c r="J23" s="11">
        <v>2</v>
      </c>
      <c r="K23" s="11">
        <v>2</v>
      </c>
      <c r="L23" s="11">
        <v>2</v>
      </c>
      <c r="M23" s="12">
        <v>3</v>
      </c>
      <c r="N23" s="13">
        <v>1</v>
      </c>
    </row>
    <row r="24" spans="1:16" ht="19.5" x14ac:dyDescent="0.3">
      <c r="A24" s="14" t="s">
        <v>34</v>
      </c>
      <c r="B24" s="9">
        <v>20</v>
      </c>
      <c r="C24" s="9">
        <v>961</v>
      </c>
      <c r="D24" s="9">
        <v>1173</v>
      </c>
      <c r="E24" s="9">
        <v>1149</v>
      </c>
      <c r="F24" s="9">
        <f t="shared" si="0"/>
        <v>2322</v>
      </c>
      <c r="G24" s="10">
        <v>3</v>
      </c>
      <c r="H24" s="11">
        <v>5</v>
      </c>
      <c r="I24" s="11">
        <v>4</v>
      </c>
      <c r="J24" s="11">
        <v>7</v>
      </c>
      <c r="K24" s="11">
        <v>2</v>
      </c>
      <c r="L24" s="11">
        <v>2</v>
      </c>
      <c r="M24" s="12">
        <v>1</v>
      </c>
      <c r="N24" s="13">
        <v>2</v>
      </c>
    </row>
    <row r="25" spans="1:16" ht="19.5" x14ac:dyDescent="0.3">
      <c r="A25" s="8" t="s">
        <v>35</v>
      </c>
      <c r="B25" s="9">
        <v>9</v>
      </c>
      <c r="C25" s="9">
        <v>1354</v>
      </c>
      <c r="D25" s="9">
        <v>1302</v>
      </c>
      <c r="E25" s="9">
        <v>992</v>
      </c>
      <c r="F25" s="9">
        <f t="shared" si="0"/>
        <v>2294</v>
      </c>
      <c r="G25" s="10">
        <v>8</v>
      </c>
      <c r="H25" s="11">
        <v>14</v>
      </c>
      <c r="I25" s="11">
        <v>20</v>
      </c>
      <c r="J25" s="11">
        <v>4</v>
      </c>
      <c r="K25" s="11">
        <v>0</v>
      </c>
      <c r="L25" s="11">
        <v>2</v>
      </c>
      <c r="M25" s="12">
        <v>0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1696</v>
      </c>
      <c r="D26" s="9">
        <v>1829</v>
      </c>
      <c r="E26" s="9">
        <v>2017</v>
      </c>
      <c r="F26" s="9">
        <f t="shared" si="0"/>
        <v>3846</v>
      </c>
      <c r="G26" s="10">
        <v>28</v>
      </c>
      <c r="H26" s="11">
        <v>19</v>
      </c>
      <c r="I26" s="11">
        <v>11</v>
      </c>
      <c r="J26" s="11">
        <v>7</v>
      </c>
      <c r="K26" s="11">
        <v>1</v>
      </c>
      <c r="L26" s="11">
        <v>1</v>
      </c>
      <c r="M26" s="12">
        <v>3</v>
      </c>
      <c r="N26" s="13">
        <v>1</v>
      </c>
    </row>
    <row r="27" spans="1:16" ht="19.5" x14ac:dyDescent="0.3">
      <c r="A27" s="8" t="s">
        <v>37</v>
      </c>
      <c r="B27" s="9">
        <v>13</v>
      </c>
      <c r="C27" s="9">
        <v>985</v>
      </c>
      <c r="D27" s="9">
        <v>1143</v>
      </c>
      <c r="E27" s="9">
        <v>1400</v>
      </c>
      <c r="F27" s="9">
        <f t="shared" si="0"/>
        <v>2543</v>
      </c>
      <c r="G27" s="10">
        <v>20</v>
      </c>
      <c r="H27" s="11">
        <v>11</v>
      </c>
      <c r="I27" s="11">
        <v>2</v>
      </c>
      <c r="J27" s="11">
        <v>4</v>
      </c>
      <c r="K27" s="11">
        <v>1</v>
      </c>
      <c r="L27" s="11">
        <v>2</v>
      </c>
      <c r="M27" s="12">
        <v>1</v>
      </c>
      <c r="N27" s="13">
        <v>0</v>
      </c>
    </row>
    <row r="28" spans="1:16" ht="19.5" x14ac:dyDescent="0.3">
      <c r="A28" s="14" t="s">
        <v>38</v>
      </c>
      <c r="B28" s="9">
        <v>16</v>
      </c>
      <c r="C28" s="9">
        <v>1148</v>
      </c>
      <c r="D28" s="9">
        <v>1395</v>
      </c>
      <c r="E28" s="9">
        <v>1689</v>
      </c>
      <c r="F28" s="9">
        <f t="shared" si="0"/>
        <v>3084</v>
      </c>
      <c r="G28" s="10">
        <v>9</v>
      </c>
      <c r="H28" s="11">
        <v>15</v>
      </c>
      <c r="I28" s="11">
        <v>19</v>
      </c>
      <c r="J28" s="11">
        <v>4</v>
      </c>
      <c r="K28" s="11">
        <v>2</v>
      </c>
      <c r="L28" s="11">
        <v>0</v>
      </c>
      <c r="M28" s="12">
        <v>1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786</v>
      </c>
      <c r="D29" s="9">
        <v>883</v>
      </c>
      <c r="E29" s="9">
        <v>1061</v>
      </c>
      <c r="F29" s="9">
        <f t="shared" si="0"/>
        <v>1944</v>
      </c>
      <c r="G29" s="10">
        <v>4</v>
      </c>
      <c r="H29" s="11">
        <v>8</v>
      </c>
      <c r="I29" s="11">
        <v>7</v>
      </c>
      <c r="J29" s="11">
        <v>8</v>
      </c>
      <c r="K29" s="11">
        <v>2</v>
      </c>
      <c r="L29" s="11">
        <v>1</v>
      </c>
      <c r="M29" s="12">
        <v>0</v>
      </c>
      <c r="N29" s="13">
        <v>1</v>
      </c>
    </row>
    <row r="30" spans="1:16" ht="19.5" x14ac:dyDescent="0.3">
      <c r="A30" s="14" t="s">
        <v>40</v>
      </c>
      <c r="B30" s="9">
        <v>10</v>
      </c>
      <c r="C30" s="9">
        <v>315</v>
      </c>
      <c r="D30" s="9">
        <v>399</v>
      </c>
      <c r="E30" s="9">
        <v>380</v>
      </c>
      <c r="F30" s="9">
        <f t="shared" si="0"/>
        <v>779</v>
      </c>
      <c r="G30" s="10">
        <v>0</v>
      </c>
      <c r="H30" s="11">
        <v>5</v>
      </c>
      <c r="I30" s="11">
        <v>0</v>
      </c>
      <c r="J30" s="11">
        <v>0</v>
      </c>
      <c r="K30" s="11">
        <v>2</v>
      </c>
      <c r="L30" s="11">
        <v>0</v>
      </c>
      <c r="M30" s="12">
        <v>0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621</v>
      </c>
      <c r="D31" s="9">
        <v>702</v>
      </c>
      <c r="E31" s="9">
        <v>758</v>
      </c>
      <c r="F31" s="9">
        <f t="shared" si="0"/>
        <v>1460</v>
      </c>
      <c r="G31" s="10">
        <v>6</v>
      </c>
      <c r="H31" s="11">
        <v>8</v>
      </c>
      <c r="I31" s="11">
        <v>4</v>
      </c>
      <c r="J31" s="11">
        <v>3</v>
      </c>
      <c r="K31" s="11">
        <v>0</v>
      </c>
      <c r="L31" s="11">
        <v>1</v>
      </c>
      <c r="M31" s="12">
        <v>2</v>
      </c>
      <c r="N31" s="13">
        <v>1</v>
      </c>
    </row>
    <row r="32" spans="1:16" ht="19.5" x14ac:dyDescent="0.3">
      <c r="A32" s="14" t="s">
        <v>42</v>
      </c>
      <c r="B32" s="9">
        <v>25</v>
      </c>
      <c r="C32" s="9">
        <v>1253</v>
      </c>
      <c r="D32" s="9">
        <v>1490</v>
      </c>
      <c r="E32" s="9">
        <v>1626</v>
      </c>
      <c r="F32" s="9">
        <f t="shared" si="0"/>
        <v>3116</v>
      </c>
      <c r="G32" s="10">
        <v>5</v>
      </c>
      <c r="H32" s="11">
        <v>12</v>
      </c>
      <c r="I32" s="11">
        <v>3</v>
      </c>
      <c r="J32" s="11">
        <v>2</v>
      </c>
      <c r="K32" s="11">
        <v>2</v>
      </c>
      <c r="L32" s="11">
        <v>3</v>
      </c>
      <c r="M32" s="12">
        <v>1</v>
      </c>
      <c r="N32" s="13">
        <v>0</v>
      </c>
    </row>
    <row r="33" spans="1:14" ht="19.5" x14ac:dyDescent="0.3">
      <c r="A33" s="8" t="s">
        <v>43</v>
      </c>
      <c r="B33" s="9">
        <v>16</v>
      </c>
      <c r="C33" s="9">
        <v>756</v>
      </c>
      <c r="D33" s="9">
        <v>842</v>
      </c>
      <c r="E33" s="9">
        <v>889</v>
      </c>
      <c r="F33" s="9">
        <f t="shared" si="0"/>
        <v>1731</v>
      </c>
      <c r="G33" s="10">
        <v>8</v>
      </c>
      <c r="H33" s="11">
        <v>11</v>
      </c>
      <c r="I33" s="11">
        <v>2</v>
      </c>
      <c r="J33" s="11">
        <v>2</v>
      </c>
      <c r="K33" s="11">
        <v>1</v>
      </c>
      <c r="L33" s="11">
        <v>2</v>
      </c>
      <c r="M33" s="12">
        <v>1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1358</v>
      </c>
      <c r="D34" s="9">
        <v>1504</v>
      </c>
      <c r="E34" s="9">
        <v>1614</v>
      </c>
      <c r="F34" s="9">
        <f t="shared" si="0"/>
        <v>3118</v>
      </c>
      <c r="G34" s="10">
        <v>9</v>
      </c>
      <c r="H34" s="11">
        <v>10</v>
      </c>
      <c r="I34" s="11">
        <v>7</v>
      </c>
      <c r="J34" s="11">
        <v>6</v>
      </c>
      <c r="K34" s="11">
        <v>1</v>
      </c>
      <c r="L34" s="11">
        <v>0</v>
      </c>
      <c r="M34" s="12">
        <v>0</v>
      </c>
      <c r="N34" s="13">
        <v>0</v>
      </c>
    </row>
    <row r="35" spans="1:14" ht="19.5" x14ac:dyDescent="0.3">
      <c r="A35" s="8" t="s">
        <v>45</v>
      </c>
      <c r="B35" s="9">
        <v>16</v>
      </c>
      <c r="C35" s="9">
        <v>978</v>
      </c>
      <c r="D35" s="9">
        <v>1123</v>
      </c>
      <c r="E35" s="9">
        <v>1283</v>
      </c>
      <c r="F35" s="9">
        <f t="shared" si="0"/>
        <v>2406</v>
      </c>
      <c r="G35" s="10">
        <v>9</v>
      </c>
      <c r="H35" s="11">
        <v>7</v>
      </c>
      <c r="I35" s="11">
        <v>5</v>
      </c>
      <c r="J35" s="11">
        <v>4</v>
      </c>
      <c r="K35" s="11">
        <v>1</v>
      </c>
      <c r="L35" s="11">
        <v>2</v>
      </c>
      <c r="M35" s="12">
        <v>1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1548</v>
      </c>
      <c r="D36" s="9">
        <v>1676</v>
      </c>
      <c r="E36" s="9">
        <v>2020</v>
      </c>
      <c r="F36" s="9">
        <f t="shared" si="0"/>
        <v>3696</v>
      </c>
      <c r="G36" s="10">
        <v>20</v>
      </c>
      <c r="H36" s="11">
        <v>19</v>
      </c>
      <c r="I36" s="11">
        <v>16</v>
      </c>
      <c r="J36" s="11">
        <v>20</v>
      </c>
      <c r="K36" s="11">
        <v>1</v>
      </c>
      <c r="L36" s="11">
        <v>1</v>
      </c>
      <c r="M36" s="12">
        <v>0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1428</v>
      </c>
      <c r="D37" s="9">
        <v>1649</v>
      </c>
      <c r="E37" s="9">
        <v>2020</v>
      </c>
      <c r="F37" s="9">
        <f t="shared" si="0"/>
        <v>3669</v>
      </c>
      <c r="G37" s="10">
        <v>9</v>
      </c>
      <c r="H37" s="11">
        <v>27</v>
      </c>
      <c r="I37" s="11">
        <v>14</v>
      </c>
      <c r="J37" s="11">
        <v>14</v>
      </c>
      <c r="K37" s="11">
        <v>0</v>
      </c>
      <c r="L37" s="11">
        <v>0</v>
      </c>
      <c r="M37" s="12">
        <v>0</v>
      </c>
      <c r="N37" s="13">
        <v>1</v>
      </c>
    </row>
    <row r="38" spans="1:14" ht="19.5" x14ac:dyDescent="0.3">
      <c r="A38" s="14" t="s">
        <v>48</v>
      </c>
      <c r="B38" s="9">
        <v>18</v>
      </c>
      <c r="C38" s="9">
        <v>847</v>
      </c>
      <c r="D38" s="9">
        <v>908</v>
      </c>
      <c r="E38" s="9">
        <v>1039</v>
      </c>
      <c r="F38" s="9">
        <f t="shared" si="0"/>
        <v>1947</v>
      </c>
      <c r="G38" s="10">
        <v>14</v>
      </c>
      <c r="H38" s="11">
        <v>24</v>
      </c>
      <c r="I38" s="11">
        <v>2</v>
      </c>
      <c r="J38" s="11">
        <v>7</v>
      </c>
      <c r="K38" s="11">
        <v>1</v>
      </c>
      <c r="L38" s="11">
        <v>3</v>
      </c>
      <c r="M38" s="12">
        <v>1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1256</v>
      </c>
      <c r="D39" s="9">
        <v>1522</v>
      </c>
      <c r="E39" s="9">
        <v>1844</v>
      </c>
      <c r="F39" s="9">
        <f t="shared" si="0"/>
        <v>3366</v>
      </c>
      <c r="G39" s="10">
        <v>25</v>
      </c>
      <c r="H39" s="11">
        <v>17</v>
      </c>
      <c r="I39" s="11">
        <v>19</v>
      </c>
      <c r="J39" s="11">
        <v>11</v>
      </c>
      <c r="K39" s="11">
        <v>0</v>
      </c>
      <c r="L39" s="11">
        <v>1</v>
      </c>
      <c r="M39" s="12">
        <v>0</v>
      </c>
      <c r="N39" s="13">
        <v>0</v>
      </c>
    </row>
    <row r="40" spans="1:14" ht="19.5" x14ac:dyDescent="0.3">
      <c r="A40" s="14" t="s">
        <v>50</v>
      </c>
      <c r="B40" s="9">
        <v>17</v>
      </c>
      <c r="C40" s="9">
        <v>1046</v>
      </c>
      <c r="D40" s="9">
        <v>1271</v>
      </c>
      <c r="E40" s="9">
        <v>1364</v>
      </c>
      <c r="F40" s="9">
        <f t="shared" si="0"/>
        <v>2635</v>
      </c>
      <c r="G40" s="10">
        <v>17</v>
      </c>
      <c r="H40" s="11">
        <v>10</v>
      </c>
      <c r="I40" s="11">
        <v>4</v>
      </c>
      <c r="J40" s="11">
        <v>8</v>
      </c>
      <c r="K40" s="11">
        <v>0</v>
      </c>
      <c r="L40" s="11">
        <v>3</v>
      </c>
      <c r="M40" s="12">
        <v>0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1103</v>
      </c>
      <c r="D41" s="9">
        <v>1210</v>
      </c>
      <c r="E41" s="9">
        <v>1379</v>
      </c>
      <c r="F41" s="9">
        <f t="shared" si="0"/>
        <v>2589</v>
      </c>
      <c r="G41" s="10">
        <v>4</v>
      </c>
      <c r="H41" s="11">
        <v>16</v>
      </c>
      <c r="I41" s="11">
        <v>4</v>
      </c>
      <c r="J41" s="11">
        <v>4</v>
      </c>
      <c r="K41" s="11">
        <v>0</v>
      </c>
      <c r="L41" s="11">
        <v>1</v>
      </c>
      <c r="M41" s="12">
        <v>1</v>
      </c>
      <c r="N41" s="13">
        <v>0</v>
      </c>
    </row>
    <row r="42" spans="1:14" ht="19.5" x14ac:dyDescent="0.3">
      <c r="A42" s="14" t="s">
        <v>52</v>
      </c>
      <c r="B42" s="9">
        <v>15</v>
      </c>
      <c r="C42" s="9">
        <v>739</v>
      </c>
      <c r="D42" s="9">
        <v>836</v>
      </c>
      <c r="E42" s="9">
        <v>957</v>
      </c>
      <c r="F42" s="9">
        <f t="shared" si="0"/>
        <v>1793</v>
      </c>
      <c r="G42" s="10">
        <v>4</v>
      </c>
      <c r="H42" s="11">
        <v>3</v>
      </c>
      <c r="I42" s="11">
        <v>3</v>
      </c>
      <c r="J42" s="11">
        <v>15</v>
      </c>
      <c r="K42" s="11">
        <v>2</v>
      </c>
      <c r="L42" s="11">
        <v>4</v>
      </c>
      <c r="M42" s="12">
        <v>0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654</v>
      </c>
      <c r="D43" s="9">
        <v>795</v>
      </c>
      <c r="E43" s="9">
        <v>778</v>
      </c>
      <c r="F43" s="9">
        <f t="shared" si="0"/>
        <v>1573</v>
      </c>
      <c r="G43" s="10">
        <v>2</v>
      </c>
      <c r="H43" s="11">
        <v>8</v>
      </c>
      <c r="I43" s="11">
        <v>0</v>
      </c>
      <c r="J43" s="11">
        <v>3</v>
      </c>
      <c r="K43" s="11">
        <v>1</v>
      </c>
      <c r="L43" s="11">
        <v>3</v>
      </c>
      <c r="M43" s="12">
        <v>2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811</v>
      </c>
      <c r="D44" s="9">
        <v>997</v>
      </c>
      <c r="E44" s="9">
        <v>927</v>
      </c>
      <c r="F44" s="9">
        <f t="shared" si="0"/>
        <v>1924</v>
      </c>
      <c r="G44" s="10">
        <v>7</v>
      </c>
      <c r="H44" s="11">
        <v>1</v>
      </c>
      <c r="I44" s="11">
        <v>7</v>
      </c>
      <c r="J44" s="11">
        <v>6</v>
      </c>
      <c r="K44" s="11">
        <v>0</v>
      </c>
      <c r="L44" s="11">
        <v>2</v>
      </c>
      <c r="M44" s="12">
        <v>0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1054</v>
      </c>
      <c r="D45" s="9">
        <v>1103</v>
      </c>
      <c r="E45" s="9">
        <v>1231</v>
      </c>
      <c r="F45" s="9">
        <f t="shared" si="0"/>
        <v>2334</v>
      </c>
      <c r="G45" s="10">
        <v>14</v>
      </c>
      <c r="H45" s="11">
        <v>10</v>
      </c>
      <c r="I45" s="11">
        <v>2</v>
      </c>
      <c r="J45" s="11">
        <v>5</v>
      </c>
      <c r="K45" s="11">
        <v>0</v>
      </c>
      <c r="L45" s="11">
        <v>1</v>
      </c>
      <c r="M45" s="12">
        <v>0</v>
      </c>
      <c r="N45" s="13">
        <v>1</v>
      </c>
    </row>
    <row r="46" spans="1:14" ht="19.5" x14ac:dyDescent="0.3">
      <c r="A46" s="14" t="s">
        <v>56</v>
      </c>
      <c r="B46" s="9">
        <v>22</v>
      </c>
      <c r="C46" s="9">
        <v>1808</v>
      </c>
      <c r="D46" s="9">
        <v>2050</v>
      </c>
      <c r="E46" s="9">
        <v>2137</v>
      </c>
      <c r="F46" s="9">
        <f t="shared" si="0"/>
        <v>4187</v>
      </c>
      <c r="G46" s="10">
        <v>10</v>
      </c>
      <c r="H46" s="11">
        <v>21</v>
      </c>
      <c r="I46" s="11">
        <v>5</v>
      </c>
      <c r="J46" s="11">
        <v>4</v>
      </c>
      <c r="K46" s="11">
        <v>2</v>
      </c>
      <c r="L46" s="11">
        <v>3</v>
      </c>
      <c r="M46" s="12">
        <v>0</v>
      </c>
      <c r="N46" s="13">
        <v>4</v>
      </c>
    </row>
    <row r="47" spans="1:14" ht="19.5" x14ac:dyDescent="0.3">
      <c r="A47" s="8" t="s">
        <v>57</v>
      </c>
      <c r="B47" s="9">
        <v>20</v>
      </c>
      <c r="C47" s="9">
        <v>898</v>
      </c>
      <c r="D47" s="9">
        <v>949</v>
      </c>
      <c r="E47" s="9">
        <v>1055</v>
      </c>
      <c r="F47" s="9">
        <f t="shared" si="0"/>
        <v>2004</v>
      </c>
      <c r="G47" s="10">
        <v>3</v>
      </c>
      <c r="H47" s="11">
        <v>9</v>
      </c>
      <c r="I47" s="11">
        <v>4</v>
      </c>
      <c r="J47" s="11">
        <v>3</v>
      </c>
      <c r="K47" s="11">
        <v>1</v>
      </c>
      <c r="L47" s="11">
        <v>0</v>
      </c>
      <c r="M47" s="12">
        <v>0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848</v>
      </c>
      <c r="D48" s="9">
        <v>1024</v>
      </c>
      <c r="E48" s="9">
        <v>1110</v>
      </c>
      <c r="F48" s="9">
        <f t="shared" si="0"/>
        <v>2134</v>
      </c>
      <c r="G48" s="10">
        <v>4</v>
      </c>
      <c r="H48" s="11">
        <v>4</v>
      </c>
      <c r="I48" s="11">
        <v>10</v>
      </c>
      <c r="J48" s="11">
        <v>11</v>
      </c>
      <c r="K48" s="11">
        <v>2</v>
      </c>
      <c r="L48" s="11">
        <v>0</v>
      </c>
      <c r="M48" s="12">
        <v>1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1826</v>
      </c>
      <c r="D49" s="9">
        <v>2113</v>
      </c>
      <c r="E49" s="9">
        <v>2334</v>
      </c>
      <c r="F49" s="9">
        <f t="shared" si="0"/>
        <v>4447</v>
      </c>
      <c r="G49" s="10">
        <v>17</v>
      </c>
      <c r="H49" s="11">
        <v>6</v>
      </c>
      <c r="I49" s="11">
        <v>21</v>
      </c>
      <c r="J49" s="11">
        <v>12</v>
      </c>
      <c r="K49" s="11">
        <v>3</v>
      </c>
      <c r="L49" s="11">
        <v>2</v>
      </c>
      <c r="M49" s="12">
        <v>2</v>
      </c>
      <c r="N49" s="13">
        <v>2</v>
      </c>
    </row>
    <row r="50" spans="1:14" ht="19.5" x14ac:dyDescent="0.3">
      <c r="A50" s="14" t="s">
        <v>60</v>
      </c>
      <c r="B50" s="9">
        <v>20</v>
      </c>
      <c r="C50" s="9">
        <v>883</v>
      </c>
      <c r="D50" s="9">
        <v>1053</v>
      </c>
      <c r="E50" s="9">
        <v>1171</v>
      </c>
      <c r="F50" s="9">
        <f t="shared" si="0"/>
        <v>2224</v>
      </c>
      <c r="G50" s="10">
        <v>4</v>
      </c>
      <c r="H50" s="11">
        <v>2</v>
      </c>
      <c r="I50" s="11">
        <v>6</v>
      </c>
      <c r="J50" s="11">
        <v>4</v>
      </c>
      <c r="K50" s="11">
        <v>1</v>
      </c>
      <c r="L50" s="11">
        <v>2</v>
      </c>
      <c r="M50" s="12">
        <v>1</v>
      </c>
      <c r="N50" s="13">
        <v>1</v>
      </c>
    </row>
    <row r="51" spans="1:14" ht="19.5" x14ac:dyDescent="0.3">
      <c r="A51" s="8" t="s">
        <v>61</v>
      </c>
      <c r="B51" s="9">
        <v>14</v>
      </c>
      <c r="C51" s="9">
        <v>747</v>
      </c>
      <c r="D51" s="9">
        <v>825</v>
      </c>
      <c r="E51" s="9">
        <v>873</v>
      </c>
      <c r="F51" s="9">
        <f t="shared" si="0"/>
        <v>1698</v>
      </c>
      <c r="G51" s="10">
        <v>1</v>
      </c>
      <c r="H51" s="11">
        <v>11</v>
      </c>
      <c r="I51" s="11">
        <v>3</v>
      </c>
      <c r="J51" s="11">
        <v>6</v>
      </c>
      <c r="K51" s="11">
        <v>1</v>
      </c>
      <c r="L51" s="11">
        <v>1</v>
      </c>
      <c r="M51" s="12">
        <v>1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661</v>
      </c>
      <c r="D52" s="9">
        <v>793</v>
      </c>
      <c r="E52" s="9">
        <v>853</v>
      </c>
      <c r="F52" s="9">
        <f t="shared" si="0"/>
        <v>1646</v>
      </c>
      <c r="G52" s="10">
        <v>2</v>
      </c>
      <c r="H52" s="11">
        <v>8</v>
      </c>
      <c r="I52" s="11">
        <v>4</v>
      </c>
      <c r="J52" s="11">
        <v>0</v>
      </c>
      <c r="K52" s="11">
        <v>0</v>
      </c>
      <c r="L52" s="11">
        <v>1</v>
      </c>
      <c r="M52" s="12">
        <v>0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1145</v>
      </c>
      <c r="D53" s="9">
        <v>1383</v>
      </c>
      <c r="E53" s="9">
        <v>1466</v>
      </c>
      <c r="F53" s="9">
        <f t="shared" si="0"/>
        <v>2849</v>
      </c>
      <c r="G53" s="10">
        <v>7</v>
      </c>
      <c r="H53" s="11">
        <v>10</v>
      </c>
      <c r="I53" s="11">
        <v>6</v>
      </c>
      <c r="J53" s="11">
        <v>2</v>
      </c>
      <c r="K53" s="11">
        <v>0</v>
      </c>
      <c r="L53" s="11">
        <v>3</v>
      </c>
      <c r="M53" s="12">
        <v>2</v>
      </c>
      <c r="N53" s="13">
        <v>1</v>
      </c>
    </row>
    <row r="54" spans="1:14" ht="19.5" x14ac:dyDescent="0.3">
      <c r="A54" s="14" t="s">
        <v>64</v>
      </c>
      <c r="B54" s="9">
        <v>12</v>
      </c>
      <c r="C54" s="9">
        <v>539</v>
      </c>
      <c r="D54" s="9">
        <v>689</v>
      </c>
      <c r="E54" s="9">
        <v>659</v>
      </c>
      <c r="F54" s="9">
        <f t="shared" si="0"/>
        <v>1348</v>
      </c>
      <c r="G54" s="10">
        <v>1</v>
      </c>
      <c r="H54" s="11">
        <v>4</v>
      </c>
      <c r="I54" s="11">
        <v>4</v>
      </c>
      <c r="J54" s="11">
        <v>2</v>
      </c>
      <c r="K54" s="11">
        <v>2</v>
      </c>
      <c r="L54" s="11">
        <v>3</v>
      </c>
      <c r="M54" s="12">
        <v>2</v>
      </c>
      <c r="N54" s="13">
        <v>0</v>
      </c>
    </row>
    <row r="55" spans="1:14" ht="19.5" x14ac:dyDescent="0.3">
      <c r="A55" s="8" t="s">
        <v>65</v>
      </c>
      <c r="B55" s="9">
        <v>14</v>
      </c>
      <c r="C55" s="9">
        <v>488</v>
      </c>
      <c r="D55" s="9">
        <v>577</v>
      </c>
      <c r="E55" s="9">
        <v>618</v>
      </c>
      <c r="F55" s="9">
        <f t="shared" si="0"/>
        <v>1195</v>
      </c>
      <c r="G55" s="10">
        <v>1</v>
      </c>
      <c r="H55" s="11">
        <v>6</v>
      </c>
      <c r="I55" s="11">
        <v>0</v>
      </c>
      <c r="J55" s="11">
        <v>0</v>
      </c>
      <c r="K55" s="11">
        <v>1</v>
      </c>
      <c r="L55" s="11">
        <v>2</v>
      </c>
      <c r="M55" s="12">
        <v>0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865</v>
      </c>
      <c r="D56" s="9">
        <v>1070</v>
      </c>
      <c r="E56" s="9">
        <v>1052</v>
      </c>
      <c r="F56" s="9">
        <f t="shared" si="0"/>
        <v>2122</v>
      </c>
      <c r="G56" s="10">
        <v>6</v>
      </c>
      <c r="H56" s="11">
        <v>4</v>
      </c>
      <c r="I56" s="11">
        <v>1</v>
      </c>
      <c r="J56" s="11">
        <v>5</v>
      </c>
      <c r="K56" s="11">
        <v>1</v>
      </c>
      <c r="L56" s="11">
        <v>1</v>
      </c>
      <c r="M56" s="12">
        <v>4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922</v>
      </c>
      <c r="D57" s="9">
        <v>1159</v>
      </c>
      <c r="E57" s="9">
        <v>1160</v>
      </c>
      <c r="F57" s="9">
        <f t="shared" si="0"/>
        <v>2319</v>
      </c>
      <c r="G57" s="10">
        <v>12</v>
      </c>
      <c r="H57" s="11">
        <v>8</v>
      </c>
      <c r="I57" s="11">
        <v>0</v>
      </c>
      <c r="J57" s="11">
        <v>0</v>
      </c>
      <c r="K57" s="11">
        <v>1</v>
      </c>
      <c r="L57" s="11">
        <v>2</v>
      </c>
      <c r="M57" s="12">
        <v>0</v>
      </c>
      <c r="N57" s="13">
        <v>2</v>
      </c>
    </row>
    <row r="58" spans="1:14" ht="19.5" x14ac:dyDescent="0.3">
      <c r="A58" s="14" t="s">
        <v>68</v>
      </c>
      <c r="B58" s="9">
        <v>27</v>
      </c>
      <c r="C58" s="9">
        <v>1233</v>
      </c>
      <c r="D58" s="9">
        <v>1498</v>
      </c>
      <c r="E58" s="9">
        <v>1509</v>
      </c>
      <c r="F58" s="9">
        <f t="shared" si="0"/>
        <v>3007</v>
      </c>
      <c r="G58" s="10">
        <v>9</v>
      </c>
      <c r="H58" s="11">
        <v>9</v>
      </c>
      <c r="I58" s="11">
        <v>3</v>
      </c>
      <c r="J58" s="11">
        <v>4</v>
      </c>
      <c r="K58" s="11">
        <v>6</v>
      </c>
      <c r="L58" s="11">
        <v>1</v>
      </c>
      <c r="M58" s="12">
        <v>2</v>
      </c>
      <c r="N58" s="13">
        <v>0</v>
      </c>
    </row>
    <row r="59" spans="1:14" ht="19.5" x14ac:dyDescent="0.3">
      <c r="A59" s="8" t="s">
        <v>69</v>
      </c>
      <c r="B59" s="9">
        <v>35</v>
      </c>
      <c r="C59" s="9">
        <v>1183</v>
      </c>
      <c r="D59" s="9">
        <v>1515</v>
      </c>
      <c r="E59" s="9">
        <v>1524</v>
      </c>
      <c r="F59" s="9">
        <f t="shared" si="0"/>
        <v>3039</v>
      </c>
      <c r="G59" s="10">
        <v>17</v>
      </c>
      <c r="H59" s="11">
        <v>6</v>
      </c>
      <c r="I59" s="11">
        <v>6</v>
      </c>
      <c r="J59" s="11">
        <v>3</v>
      </c>
      <c r="K59" s="11">
        <v>3</v>
      </c>
      <c r="L59" s="11">
        <v>3</v>
      </c>
      <c r="M59" s="12">
        <v>1</v>
      </c>
      <c r="N59" s="13">
        <v>0</v>
      </c>
    </row>
    <row r="60" spans="1:14" ht="19.5" x14ac:dyDescent="0.3">
      <c r="A60" s="14" t="s">
        <v>70</v>
      </c>
      <c r="B60" s="9">
        <v>15</v>
      </c>
      <c r="C60" s="9">
        <v>1182</v>
      </c>
      <c r="D60" s="9">
        <v>1420</v>
      </c>
      <c r="E60" s="9">
        <v>1523</v>
      </c>
      <c r="F60" s="9">
        <f t="shared" si="0"/>
        <v>2943</v>
      </c>
      <c r="G60" s="10">
        <v>13</v>
      </c>
      <c r="H60" s="11">
        <v>14</v>
      </c>
      <c r="I60" s="11">
        <v>3</v>
      </c>
      <c r="J60" s="11">
        <v>5</v>
      </c>
      <c r="K60" s="11">
        <v>1</v>
      </c>
      <c r="L60" s="11">
        <v>2</v>
      </c>
      <c r="M60" s="12">
        <v>0</v>
      </c>
      <c r="N60" s="13">
        <v>1</v>
      </c>
    </row>
    <row r="61" spans="1:14" ht="19.5" x14ac:dyDescent="0.3">
      <c r="A61" s="8" t="s">
        <v>71</v>
      </c>
      <c r="B61" s="9">
        <v>16</v>
      </c>
      <c r="C61" s="9">
        <v>852</v>
      </c>
      <c r="D61" s="9">
        <v>984</v>
      </c>
      <c r="E61" s="9">
        <v>1028</v>
      </c>
      <c r="F61" s="9">
        <f t="shared" si="0"/>
        <v>2012</v>
      </c>
      <c r="G61" s="10">
        <v>8</v>
      </c>
      <c r="H61" s="11">
        <v>9</v>
      </c>
      <c r="I61" s="11">
        <v>2</v>
      </c>
      <c r="J61" s="11">
        <v>3</v>
      </c>
      <c r="K61" s="11">
        <v>2</v>
      </c>
      <c r="L61" s="11">
        <v>1</v>
      </c>
      <c r="M61" s="12">
        <v>1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1042</v>
      </c>
      <c r="D62" s="9">
        <v>1175</v>
      </c>
      <c r="E62" s="9">
        <v>1247</v>
      </c>
      <c r="F62" s="9">
        <f t="shared" si="0"/>
        <v>2422</v>
      </c>
      <c r="G62" s="10">
        <v>8</v>
      </c>
      <c r="H62" s="11">
        <v>5</v>
      </c>
      <c r="I62" s="11">
        <v>3</v>
      </c>
      <c r="J62" s="11">
        <v>5</v>
      </c>
      <c r="K62" s="11">
        <v>2</v>
      </c>
      <c r="L62" s="11">
        <v>1</v>
      </c>
      <c r="M62" s="12">
        <v>0</v>
      </c>
      <c r="N62" s="13">
        <v>2</v>
      </c>
    </row>
    <row r="63" spans="1:14" ht="19.5" x14ac:dyDescent="0.3">
      <c r="A63" s="8" t="s">
        <v>73</v>
      </c>
      <c r="B63" s="9">
        <v>15</v>
      </c>
      <c r="C63" s="9">
        <v>1036</v>
      </c>
      <c r="D63" s="9">
        <v>1102</v>
      </c>
      <c r="E63" s="9">
        <v>1206</v>
      </c>
      <c r="F63" s="9">
        <f t="shared" si="0"/>
        <v>2308</v>
      </c>
      <c r="G63" s="10">
        <v>7</v>
      </c>
      <c r="H63" s="11">
        <v>16</v>
      </c>
      <c r="I63" s="11">
        <v>3</v>
      </c>
      <c r="J63" s="11">
        <v>11</v>
      </c>
      <c r="K63" s="11">
        <v>0</v>
      </c>
      <c r="L63" s="11">
        <v>0</v>
      </c>
      <c r="M63" s="12">
        <v>1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1424</v>
      </c>
      <c r="D64" s="9">
        <v>1489</v>
      </c>
      <c r="E64" s="9">
        <v>1639</v>
      </c>
      <c r="F64" s="9">
        <f t="shared" si="0"/>
        <v>3128</v>
      </c>
      <c r="G64" s="10">
        <v>9</v>
      </c>
      <c r="H64" s="11">
        <v>19</v>
      </c>
      <c r="I64" s="11">
        <v>4</v>
      </c>
      <c r="J64" s="11">
        <v>8</v>
      </c>
      <c r="K64" s="11">
        <v>0</v>
      </c>
      <c r="L64" s="11">
        <v>2</v>
      </c>
      <c r="M64" s="12">
        <v>0</v>
      </c>
      <c r="N64" s="13">
        <v>0</v>
      </c>
    </row>
    <row r="65" spans="1:15" ht="19.5" x14ac:dyDescent="0.3">
      <c r="A65" s="8" t="s">
        <v>75</v>
      </c>
      <c r="B65" s="9">
        <v>25</v>
      </c>
      <c r="C65" s="9">
        <v>2520</v>
      </c>
      <c r="D65" s="9">
        <v>2663</v>
      </c>
      <c r="E65" s="9">
        <v>3062</v>
      </c>
      <c r="F65" s="9">
        <f t="shared" si="0"/>
        <v>5725</v>
      </c>
      <c r="G65" s="10">
        <v>19</v>
      </c>
      <c r="H65" s="11">
        <v>33</v>
      </c>
      <c r="I65" s="11">
        <v>17</v>
      </c>
      <c r="J65" s="11">
        <v>26</v>
      </c>
      <c r="K65" s="11">
        <v>4</v>
      </c>
      <c r="L65" s="11">
        <v>2</v>
      </c>
      <c r="M65" s="12">
        <v>7</v>
      </c>
      <c r="N65" s="13">
        <v>1</v>
      </c>
    </row>
    <row r="66" spans="1:15" ht="19.5" x14ac:dyDescent="0.3">
      <c r="A66" s="14" t="s">
        <v>76</v>
      </c>
      <c r="B66" s="9">
        <v>31</v>
      </c>
      <c r="C66" s="9">
        <v>1778</v>
      </c>
      <c r="D66" s="9">
        <v>2008</v>
      </c>
      <c r="E66" s="9">
        <v>2125</v>
      </c>
      <c r="F66" s="9">
        <f t="shared" si="0"/>
        <v>4133</v>
      </c>
      <c r="G66" s="10">
        <v>6</v>
      </c>
      <c r="H66" s="11">
        <v>18</v>
      </c>
      <c r="I66" s="11">
        <v>9</v>
      </c>
      <c r="J66" s="11">
        <v>3</v>
      </c>
      <c r="K66" s="11">
        <v>2</v>
      </c>
      <c r="L66" s="11">
        <v>3</v>
      </c>
      <c r="M66" s="12">
        <v>1</v>
      </c>
      <c r="N66" s="13">
        <v>0</v>
      </c>
    </row>
    <row r="67" spans="1:15" ht="19.5" x14ac:dyDescent="0.3">
      <c r="A67" s="8" t="s">
        <v>77</v>
      </c>
      <c r="B67" s="9">
        <v>26</v>
      </c>
      <c r="C67" s="9">
        <v>1671</v>
      </c>
      <c r="D67" s="9">
        <v>1945</v>
      </c>
      <c r="E67" s="9">
        <v>2051</v>
      </c>
      <c r="F67" s="9">
        <f t="shared" si="0"/>
        <v>3996</v>
      </c>
      <c r="G67" s="10">
        <v>9</v>
      </c>
      <c r="H67" s="11">
        <v>23</v>
      </c>
      <c r="I67" s="11">
        <v>9</v>
      </c>
      <c r="J67" s="11">
        <v>11</v>
      </c>
      <c r="K67" s="11">
        <v>1</v>
      </c>
      <c r="L67" s="11">
        <v>1</v>
      </c>
      <c r="M67" s="12">
        <v>0</v>
      </c>
      <c r="N67" s="13">
        <v>1</v>
      </c>
    </row>
    <row r="68" spans="1:15" ht="19.5" x14ac:dyDescent="0.3">
      <c r="A68" s="14" t="s">
        <v>78</v>
      </c>
      <c r="B68" s="9">
        <v>25</v>
      </c>
      <c r="C68" s="9">
        <v>1901</v>
      </c>
      <c r="D68" s="9">
        <v>2161</v>
      </c>
      <c r="E68" s="9">
        <v>2454</v>
      </c>
      <c r="F68" s="9">
        <f t="shared" si="0"/>
        <v>4615</v>
      </c>
      <c r="G68" s="10">
        <v>16</v>
      </c>
      <c r="H68" s="11">
        <v>32</v>
      </c>
      <c r="I68" s="11">
        <v>5</v>
      </c>
      <c r="J68" s="11">
        <v>10</v>
      </c>
      <c r="K68" s="11">
        <v>2</v>
      </c>
      <c r="L68" s="11">
        <v>1</v>
      </c>
      <c r="M68" s="12">
        <v>1</v>
      </c>
      <c r="N68" s="13">
        <v>2</v>
      </c>
    </row>
    <row r="69" spans="1:15" ht="19.5" x14ac:dyDescent="0.3">
      <c r="A69" s="8" t="s">
        <v>79</v>
      </c>
      <c r="B69" s="9">
        <v>15</v>
      </c>
      <c r="C69" s="9">
        <v>1109</v>
      </c>
      <c r="D69" s="9">
        <v>1481</v>
      </c>
      <c r="E69" s="9">
        <v>1411</v>
      </c>
      <c r="F69" s="9">
        <f>SUM(D69:E69)</f>
        <v>2892</v>
      </c>
      <c r="G69" s="10">
        <v>11</v>
      </c>
      <c r="H69" s="11">
        <v>8</v>
      </c>
      <c r="I69" s="11">
        <v>5</v>
      </c>
      <c r="J69" s="11">
        <v>9</v>
      </c>
      <c r="K69" s="11">
        <v>0</v>
      </c>
      <c r="L69" s="11">
        <v>0</v>
      </c>
      <c r="M69" s="12">
        <v>0</v>
      </c>
      <c r="N69" s="13">
        <v>0</v>
      </c>
    </row>
    <row r="70" spans="1:15" ht="19.5" x14ac:dyDescent="0.3">
      <c r="A70" s="14" t="s">
        <v>80</v>
      </c>
      <c r="B70" s="9">
        <v>15</v>
      </c>
      <c r="C70" s="9">
        <v>1160</v>
      </c>
      <c r="D70" s="9">
        <v>1373</v>
      </c>
      <c r="E70" s="9">
        <v>1503</v>
      </c>
      <c r="F70" s="9">
        <f>SUM(D70:E70)</f>
        <v>2876</v>
      </c>
      <c r="G70" s="10">
        <v>7</v>
      </c>
      <c r="H70" s="11">
        <v>18</v>
      </c>
      <c r="I70" s="11">
        <v>4</v>
      </c>
      <c r="J70" s="11">
        <v>3</v>
      </c>
      <c r="K70" s="11">
        <v>1</v>
      </c>
      <c r="L70" s="11">
        <v>1</v>
      </c>
      <c r="M70" s="12">
        <v>4</v>
      </c>
      <c r="N70" s="13">
        <v>0</v>
      </c>
    </row>
    <row r="71" spans="1:15" ht="19.5" x14ac:dyDescent="0.3">
      <c r="A71" s="8" t="s">
        <v>81</v>
      </c>
      <c r="B71" s="9">
        <v>23</v>
      </c>
      <c r="C71" s="9">
        <v>1646</v>
      </c>
      <c r="D71" s="9">
        <v>2072</v>
      </c>
      <c r="E71" s="9">
        <v>2261</v>
      </c>
      <c r="F71" s="9">
        <f>SUM(D71:E71)</f>
        <v>4333</v>
      </c>
      <c r="G71" s="10">
        <v>14</v>
      </c>
      <c r="H71" s="11">
        <v>21</v>
      </c>
      <c r="I71" s="11">
        <v>0</v>
      </c>
      <c r="J71" s="11">
        <v>1</v>
      </c>
      <c r="K71" s="11">
        <v>3</v>
      </c>
      <c r="L71" s="11">
        <v>4</v>
      </c>
      <c r="M71" s="12">
        <v>1</v>
      </c>
      <c r="N71" s="13">
        <v>0</v>
      </c>
    </row>
    <row r="72" spans="1:15" ht="19.5" x14ac:dyDescent="0.3">
      <c r="A72" s="14" t="s">
        <v>82</v>
      </c>
      <c r="B72" s="9">
        <v>12</v>
      </c>
      <c r="C72" s="9">
        <v>829</v>
      </c>
      <c r="D72" s="9">
        <v>1152</v>
      </c>
      <c r="E72" s="9">
        <v>1113</v>
      </c>
      <c r="F72" s="9">
        <f>SUM(D72:E72)</f>
        <v>2265</v>
      </c>
      <c r="G72" s="10">
        <v>3</v>
      </c>
      <c r="H72" s="11">
        <v>7</v>
      </c>
      <c r="I72" s="11">
        <v>0</v>
      </c>
      <c r="J72" s="11">
        <v>1</v>
      </c>
      <c r="K72" s="11">
        <v>1</v>
      </c>
      <c r="L72" s="11">
        <v>1</v>
      </c>
      <c r="M72" s="12">
        <v>2</v>
      </c>
      <c r="N72" s="13">
        <v>1</v>
      </c>
    </row>
    <row r="73" spans="1:15" ht="19.5" x14ac:dyDescent="0.3">
      <c r="A73" s="8" t="s">
        <v>83</v>
      </c>
      <c r="B73" s="9">
        <v>19</v>
      </c>
      <c r="C73" s="9">
        <v>942</v>
      </c>
      <c r="D73" s="9">
        <v>1075</v>
      </c>
      <c r="E73" s="9">
        <v>1109</v>
      </c>
      <c r="F73" s="9">
        <f>SUM(D73:E73)</f>
        <v>2184</v>
      </c>
      <c r="G73" s="10">
        <v>6</v>
      </c>
      <c r="H73" s="11">
        <v>1</v>
      </c>
      <c r="I73" s="11">
        <v>0</v>
      </c>
      <c r="J73" s="11">
        <v>2</v>
      </c>
      <c r="K73" s="11">
        <v>0</v>
      </c>
      <c r="L73" s="11">
        <v>2</v>
      </c>
      <c r="M73" s="12">
        <v>0</v>
      </c>
      <c r="N73" s="13">
        <v>0</v>
      </c>
    </row>
    <row r="74" spans="1:15" ht="19.5" x14ac:dyDescent="0.3">
      <c r="A74" s="14" t="s">
        <v>84</v>
      </c>
      <c r="B74" s="9">
        <f t="shared" ref="B74:N74" si="1">SUM(B5:B73)</f>
        <v>1240</v>
      </c>
      <c r="C74" s="9">
        <f t="shared" si="1"/>
        <v>72290</v>
      </c>
      <c r="D74" s="9">
        <f t="shared" si="1"/>
        <v>81604</v>
      </c>
      <c r="E74" s="9">
        <f t="shared" si="1"/>
        <v>88352</v>
      </c>
      <c r="F74" s="9">
        <f t="shared" si="1"/>
        <v>169956</v>
      </c>
      <c r="G74" s="9">
        <f t="shared" si="1"/>
        <v>587</v>
      </c>
      <c r="H74" s="123">
        <f t="shared" si="1"/>
        <v>735</v>
      </c>
      <c r="I74" s="9">
        <f t="shared" si="1"/>
        <v>357</v>
      </c>
      <c r="J74" s="9">
        <f t="shared" si="1"/>
        <v>357</v>
      </c>
      <c r="K74" s="9">
        <f t="shared" si="1"/>
        <v>77</v>
      </c>
      <c r="L74" s="9">
        <f t="shared" si="1"/>
        <v>101</v>
      </c>
      <c r="M74" s="15">
        <f t="shared" si="1"/>
        <v>63</v>
      </c>
      <c r="N74" s="16">
        <f t="shared" si="1"/>
        <v>29</v>
      </c>
    </row>
    <row r="75" spans="1:15" s="29" customFormat="1" ht="26.25" customHeight="1" x14ac:dyDescent="0.3">
      <c r="A75" s="136" t="s">
        <v>85</v>
      </c>
      <c r="B75" s="137"/>
      <c r="C75" s="17">
        <f>C74</f>
        <v>72290</v>
      </c>
      <c r="D75" s="17" t="s">
        <v>86</v>
      </c>
      <c r="E75" s="17" t="s">
        <v>87</v>
      </c>
      <c r="F75" s="17"/>
      <c r="G75" s="17">
        <f>F74</f>
        <v>169956</v>
      </c>
      <c r="H75" s="17" t="s">
        <v>88</v>
      </c>
      <c r="I75" s="17"/>
      <c r="J75" s="17"/>
      <c r="K75" s="17" t="s">
        <v>89</v>
      </c>
      <c r="L75" s="17"/>
      <c r="M75" s="18"/>
      <c r="N75" s="19"/>
      <c r="O75" s="103"/>
    </row>
    <row r="76" spans="1:15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2520</v>
      </c>
      <c r="F76" s="24">
        <f>MAX(F5:F73)</f>
        <v>5725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92</v>
      </c>
      <c r="B77" s="137"/>
      <c r="C77" s="124" t="str">
        <f ca="1">INDIRECT(H77,TRUE)</f>
        <v>城西</v>
      </c>
      <c r="D77" s="125" t="s">
        <v>91</v>
      </c>
      <c r="E77" s="32">
        <f>MIN(C5:C73)</f>
        <v>267</v>
      </c>
      <c r="F77" s="33">
        <f>MIN(F5:F73)</f>
        <v>629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93</v>
      </c>
      <c r="B78" s="153"/>
      <c r="C78" s="156">
        <f>SUM(G78:G79)</f>
        <v>662</v>
      </c>
      <c r="D78" s="158" t="s">
        <v>88</v>
      </c>
      <c r="E78" s="25" t="s">
        <v>94</v>
      </c>
      <c r="F78" s="25"/>
      <c r="G78" s="25">
        <v>343</v>
      </c>
      <c r="H78" s="25" t="s">
        <v>88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95</v>
      </c>
      <c r="F79" s="89"/>
      <c r="G79" s="89">
        <v>319</v>
      </c>
      <c r="H79" s="89" t="s">
        <v>88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77</v>
      </c>
      <c r="D80" s="17" t="s">
        <v>88</v>
      </c>
      <c r="E80" s="146" t="s">
        <v>170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97</v>
      </c>
      <c r="B81" s="137"/>
      <c r="C81" s="17">
        <f>L74</f>
        <v>101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63</v>
      </c>
      <c r="D82" s="17" t="s">
        <v>99</v>
      </c>
      <c r="E82" s="17" t="s">
        <v>171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29</v>
      </c>
      <c r="D83" s="17" t="s">
        <v>99</v>
      </c>
      <c r="E83" s="17" t="s">
        <v>172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587</v>
      </c>
      <c r="D84" s="52" t="s">
        <v>88</v>
      </c>
      <c r="E84" s="17" t="s">
        <v>102</v>
      </c>
      <c r="F84" s="17"/>
      <c r="G84" s="17">
        <f>H74</f>
        <v>735</v>
      </c>
      <c r="H84" s="52" t="s">
        <v>88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C74-'10708'!C74</f>
        <v>33</v>
      </c>
      <c r="D85" s="126" t="str">
        <f>IF(E85&gt;0,"男增加","男減少")</f>
        <v>男減少</v>
      </c>
      <c r="E85" s="55">
        <f>D74-'10708'!D74</f>
        <v>-131</v>
      </c>
      <c r="F85" s="56" t="str">
        <f>IF(G85&gt;0,"女增加","女減少")</f>
        <v>女減少</v>
      </c>
      <c r="G85" s="55">
        <f>E74-'10708'!E74</f>
        <v>-41</v>
      </c>
      <c r="H85" s="57"/>
      <c r="I85" s="161" t="str">
        <f>IF(K85&gt;0,"總人口數增加","總人口數減少")</f>
        <v>總人口數減少</v>
      </c>
      <c r="J85" s="161"/>
      <c r="K85" s="55">
        <f>F74-'10708'!F74</f>
        <v>-172</v>
      </c>
      <c r="L85" s="57"/>
      <c r="M85" s="58"/>
      <c r="N85" s="59"/>
    </row>
  </sheetData>
  <mergeCells count="27"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E80:N80"/>
    <mergeCell ref="K3:K4"/>
    <mergeCell ref="L3:L4"/>
    <mergeCell ref="M3:M4"/>
    <mergeCell ref="N3:N4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I85:J8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125" zoomScaleNormal="125" workbookViewId="0">
      <pane ySplit="4" topLeftCell="A70" activePane="bottomLeft" state="frozen"/>
      <selection pane="bottomLeft" activeCell="H83" sqref="H83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166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374</v>
      </c>
      <c r="D5" s="9">
        <v>370</v>
      </c>
      <c r="E5" s="9">
        <v>430</v>
      </c>
      <c r="F5" s="9">
        <f t="shared" ref="F5:F68" si="0">SUM(D5:E5)</f>
        <v>800</v>
      </c>
      <c r="G5" s="10">
        <v>3</v>
      </c>
      <c r="H5" s="11">
        <v>1</v>
      </c>
      <c r="I5" s="11">
        <v>0</v>
      </c>
      <c r="J5" s="11">
        <v>1</v>
      </c>
      <c r="K5" s="11">
        <v>0</v>
      </c>
      <c r="L5" s="11">
        <v>0</v>
      </c>
      <c r="M5" s="12">
        <v>0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829</v>
      </c>
      <c r="D6" s="9">
        <v>745</v>
      </c>
      <c r="E6" s="9">
        <v>885</v>
      </c>
      <c r="F6" s="9">
        <f t="shared" si="0"/>
        <v>1630</v>
      </c>
      <c r="G6" s="10">
        <v>11</v>
      </c>
      <c r="H6" s="11">
        <v>12</v>
      </c>
      <c r="I6" s="11">
        <v>1</v>
      </c>
      <c r="J6" s="11">
        <v>2</v>
      </c>
      <c r="K6" s="11">
        <v>2</v>
      </c>
      <c r="L6" s="11">
        <v>0</v>
      </c>
      <c r="M6" s="12">
        <v>0</v>
      </c>
      <c r="N6" s="13">
        <v>1</v>
      </c>
    </row>
    <row r="7" spans="1:15" ht="19.5" x14ac:dyDescent="0.3">
      <c r="A7" s="8" t="s">
        <v>17</v>
      </c>
      <c r="B7" s="9">
        <v>13</v>
      </c>
      <c r="C7" s="9">
        <v>586</v>
      </c>
      <c r="D7" s="9">
        <v>671</v>
      </c>
      <c r="E7" s="9">
        <v>667</v>
      </c>
      <c r="F7" s="9">
        <f t="shared" si="0"/>
        <v>1338</v>
      </c>
      <c r="G7" s="10">
        <v>1</v>
      </c>
      <c r="H7" s="11">
        <v>4</v>
      </c>
      <c r="I7" s="11">
        <v>6</v>
      </c>
      <c r="J7" s="11">
        <v>11</v>
      </c>
      <c r="K7" s="11">
        <v>2</v>
      </c>
      <c r="L7" s="11">
        <v>3</v>
      </c>
      <c r="M7" s="12">
        <v>1</v>
      </c>
      <c r="N7" s="13">
        <v>2</v>
      </c>
    </row>
    <row r="8" spans="1:15" ht="19.5" x14ac:dyDescent="0.3">
      <c r="A8" s="14" t="s">
        <v>18</v>
      </c>
      <c r="B8" s="9">
        <v>10</v>
      </c>
      <c r="C8" s="9">
        <v>793</v>
      </c>
      <c r="D8" s="9">
        <v>855</v>
      </c>
      <c r="E8" s="9">
        <v>961</v>
      </c>
      <c r="F8" s="9">
        <f t="shared" si="0"/>
        <v>1816</v>
      </c>
      <c r="G8" s="10">
        <v>5</v>
      </c>
      <c r="H8" s="11">
        <v>8</v>
      </c>
      <c r="I8" s="11">
        <v>5</v>
      </c>
      <c r="J8" s="11">
        <v>0</v>
      </c>
      <c r="K8" s="11">
        <v>3</v>
      </c>
      <c r="L8" s="11">
        <v>2</v>
      </c>
      <c r="M8" s="12">
        <v>0</v>
      </c>
      <c r="N8" s="13">
        <v>1</v>
      </c>
    </row>
    <row r="9" spans="1:15" ht="19.5" x14ac:dyDescent="0.3">
      <c r="A9" s="8" t="s">
        <v>19</v>
      </c>
      <c r="B9" s="9">
        <v>7</v>
      </c>
      <c r="C9" s="9">
        <v>724</v>
      </c>
      <c r="D9" s="9">
        <v>758</v>
      </c>
      <c r="E9" s="9">
        <v>836</v>
      </c>
      <c r="F9" s="9">
        <f t="shared" si="0"/>
        <v>1594</v>
      </c>
      <c r="G9" s="10">
        <v>7</v>
      </c>
      <c r="H9" s="11">
        <v>10</v>
      </c>
      <c r="I9" s="11">
        <v>5</v>
      </c>
      <c r="J9" s="11">
        <v>3</v>
      </c>
      <c r="K9" s="11">
        <v>0</v>
      </c>
      <c r="L9" s="11">
        <v>0</v>
      </c>
      <c r="M9" s="12">
        <v>0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716</v>
      </c>
      <c r="D10" s="9">
        <v>774</v>
      </c>
      <c r="E10" s="9">
        <v>809</v>
      </c>
      <c r="F10" s="9">
        <f t="shared" si="0"/>
        <v>1583</v>
      </c>
      <c r="G10" s="10">
        <v>2</v>
      </c>
      <c r="H10" s="11">
        <v>10</v>
      </c>
      <c r="I10" s="11">
        <v>6</v>
      </c>
      <c r="J10" s="11">
        <v>2</v>
      </c>
      <c r="K10" s="11">
        <v>0</v>
      </c>
      <c r="L10" s="11">
        <v>1</v>
      </c>
      <c r="M10" s="12">
        <v>2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728</v>
      </c>
      <c r="D11" s="9">
        <v>774</v>
      </c>
      <c r="E11" s="9">
        <v>896</v>
      </c>
      <c r="F11" s="9">
        <f t="shared" si="0"/>
        <v>1670</v>
      </c>
      <c r="G11" s="10">
        <v>11</v>
      </c>
      <c r="H11" s="11">
        <v>12</v>
      </c>
      <c r="I11" s="11">
        <v>1</v>
      </c>
      <c r="J11" s="11">
        <v>0</v>
      </c>
      <c r="K11" s="11">
        <v>1</v>
      </c>
      <c r="L11" s="11">
        <v>1</v>
      </c>
      <c r="M11" s="12">
        <v>1</v>
      </c>
      <c r="N11" s="13">
        <v>0</v>
      </c>
    </row>
    <row r="12" spans="1:15" ht="19.5" x14ac:dyDescent="0.3">
      <c r="A12" s="14" t="s">
        <v>22</v>
      </c>
      <c r="B12" s="9">
        <v>8</v>
      </c>
      <c r="C12" s="9">
        <v>266</v>
      </c>
      <c r="D12" s="9">
        <v>308</v>
      </c>
      <c r="E12" s="9">
        <v>325</v>
      </c>
      <c r="F12" s="9">
        <f t="shared" si="0"/>
        <v>633</v>
      </c>
      <c r="G12" s="10">
        <v>0</v>
      </c>
      <c r="H12" s="11">
        <v>4</v>
      </c>
      <c r="I12" s="11">
        <v>0</v>
      </c>
      <c r="J12" s="11">
        <v>2</v>
      </c>
      <c r="K12" s="11">
        <v>1</v>
      </c>
      <c r="L12" s="11">
        <v>1</v>
      </c>
      <c r="M12" s="12">
        <v>2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1062</v>
      </c>
      <c r="D13" s="9">
        <v>1072</v>
      </c>
      <c r="E13" s="9">
        <v>1155</v>
      </c>
      <c r="F13" s="9">
        <f t="shared" si="0"/>
        <v>2227</v>
      </c>
      <c r="G13" s="10">
        <v>12</v>
      </c>
      <c r="H13" s="11">
        <v>5</v>
      </c>
      <c r="I13" s="11">
        <v>6</v>
      </c>
      <c r="J13" s="11">
        <v>6</v>
      </c>
      <c r="K13" s="11">
        <v>0</v>
      </c>
      <c r="L13" s="11">
        <v>2</v>
      </c>
      <c r="M13" s="12">
        <v>1</v>
      </c>
      <c r="N13" s="13">
        <v>1</v>
      </c>
    </row>
    <row r="14" spans="1:15" ht="19.5" x14ac:dyDescent="0.3">
      <c r="A14" s="14" t="s">
        <v>24</v>
      </c>
      <c r="B14" s="9">
        <v>19</v>
      </c>
      <c r="C14" s="9">
        <v>2138</v>
      </c>
      <c r="D14" s="9">
        <v>1973</v>
      </c>
      <c r="E14" s="9">
        <v>2211</v>
      </c>
      <c r="F14" s="9">
        <f t="shared" si="0"/>
        <v>4184</v>
      </c>
      <c r="G14" s="10">
        <v>19</v>
      </c>
      <c r="H14" s="11">
        <v>23</v>
      </c>
      <c r="I14" s="11">
        <v>13</v>
      </c>
      <c r="J14" s="11">
        <v>26</v>
      </c>
      <c r="K14" s="11">
        <v>2</v>
      </c>
      <c r="L14" s="11">
        <v>1</v>
      </c>
      <c r="M14" s="12">
        <v>0</v>
      </c>
      <c r="N14" s="13">
        <v>1</v>
      </c>
    </row>
    <row r="15" spans="1:15" ht="19.5" x14ac:dyDescent="0.3">
      <c r="A15" s="8" t="s">
        <v>25</v>
      </c>
      <c r="B15" s="9">
        <v>10</v>
      </c>
      <c r="C15" s="9">
        <v>465</v>
      </c>
      <c r="D15" s="9">
        <v>527</v>
      </c>
      <c r="E15" s="9">
        <v>545</v>
      </c>
      <c r="F15" s="9">
        <f t="shared" si="0"/>
        <v>1072</v>
      </c>
      <c r="G15" s="10">
        <v>6</v>
      </c>
      <c r="H15" s="11">
        <v>1</v>
      </c>
      <c r="I15" s="11">
        <v>1</v>
      </c>
      <c r="J15" s="11">
        <v>4</v>
      </c>
      <c r="K15" s="11">
        <v>2</v>
      </c>
      <c r="L15" s="11">
        <v>3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640</v>
      </c>
      <c r="D16" s="9">
        <v>714</v>
      </c>
      <c r="E16" s="9">
        <v>722</v>
      </c>
      <c r="F16" s="9">
        <f t="shared" si="0"/>
        <v>1436</v>
      </c>
      <c r="G16" s="10">
        <v>7</v>
      </c>
      <c r="H16" s="11">
        <v>9</v>
      </c>
      <c r="I16" s="11">
        <v>0</v>
      </c>
      <c r="J16" s="11">
        <v>0</v>
      </c>
      <c r="K16" s="11">
        <v>0</v>
      </c>
      <c r="L16" s="11">
        <v>1</v>
      </c>
      <c r="M16" s="12">
        <v>1</v>
      </c>
      <c r="N16" s="13">
        <v>2</v>
      </c>
    </row>
    <row r="17" spans="1:16" ht="19.5" x14ac:dyDescent="0.3">
      <c r="A17" s="8" t="s">
        <v>27</v>
      </c>
      <c r="B17" s="9">
        <v>18</v>
      </c>
      <c r="C17" s="9">
        <v>934</v>
      </c>
      <c r="D17" s="9">
        <v>947</v>
      </c>
      <c r="E17" s="9">
        <v>1006</v>
      </c>
      <c r="F17" s="9">
        <f t="shared" si="0"/>
        <v>1953</v>
      </c>
      <c r="G17" s="10">
        <v>8</v>
      </c>
      <c r="H17" s="11">
        <v>6</v>
      </c>
      <c r="I17" s="11">
        <v>4</v>
      </c>
      <c r="J17" s="11">
        <v>1</v>
      </c>
      <c r="K17" s="11">
        <v>0</v>
      </c>
      <c r="L17" s="11">
        <v>1</v>
      </c>
      <c r="M17" s="12">
        <v>3</v>
      </c>
      <c r="N17" s="13">
        <v>1</v>
      </c>
    </row>
    <row r="18" spans="1:16" ht="19.5" x14ac:dyDescent="0.3">
      <c r="A18" s="14" t="s">
        <v>28</v>
      </c>
      <c r="B18" s="9">
        <v>16</v>
      </c>
      <c r="C18" s="9">
        <v>633</v>
      </c>
      <c r="D18" s="9">
        <v>639</v>
      </c>
      <c r="E18" s="9">
        <v>718</v>
      </c>
      <c r="F18" s="9">
        <f t="shared" si="0"/>
        <v>1357</v>
      </c>
      <c r="G18" s="10">
        <v>3</v>
      </c>
      <c r="H18" s="11">
        <v>5</v>
      </c>
      <c r="I18" s="11">
        <v>7</v>
      </c>
      <c r="J18" s="11">
        <v>4</v>
      </c>
      <c r="K18" s="11">
        <v>0</v>
      </c>
      <c r="L18" s="11">
        <v>0</v>
      </c>
      <c r="M18" s="12">
        <v>0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846</v>
      </c>
      <c r="D19" s="9">
        <v>999</v>
      </c>
      <c r="E19" s="9">
        <v>986</v>
      </c>
      <c r="F19" s="9">
        <f t="shared" si="0"/>
        <v>1985</v>
      </c>
      <c r="G19" s="10">
        <v>7</v>
      </c>
      <c r="H19" s="11">
        <v>7</v>
      </c>
      <c r="I19" s="11">
        <v>0</v>
      </c>
      <c r="J19" s="11">
        <v>0</v>
      </c>
      <c r="K19" s="11">
        <v>0</v>
      </c>
      <c r="L19" s="11">
        <v>3</v>
      </c>
      <c r="M19" s="12">
        <v>3</v>
      </c>
      <c r="N19" s="13">
        <v>0</v>
      </c>
    </row>
    <row r="20" spans="1:16" ht="19.5" x14ac:dyDescent="0.3">
      <c r="A20" s="14" t="s">
        <v>30</v>
      </c>
      <c r="B20" s="9">
        <v>19</v>
      </c>
      <c r="C20" s="9">
        <v>561</v>
      </c>
      <c r="D20" s="9">
        <v>622</v>
      </c>
      <c r="E20" s="9">
        <v>646</v>
      </c>
      <c r="F20" s="9">
        <f t="shared" si="0"/>
        <v>1268</v>
      </c>
      <c r="G20" s="10">
        <v>6</v>
      </c>
      <c r="H20" s="11">
        <v>9</v>
      </c>
      <c r="I20" s="11">
        <v>1</v>
      </c>
      <c r="J20" s="11">
        <v>2</v>
      </c>
      <c r="K20" s="11">
        <v>0</v>
      </c>
      <c r="L20" s="11">
        <v>0</v>
      </c>
      <c r="M20" s="12">
        <v>0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1542</v>
      </c>
      <c r="D21" s="9">
        <v>1545</v>
      </c>
      <c r="E21" s="9">
        <v>1795</v>
      </c>
      <c r="F21" s="9">
        <f t="shared" si="0"/>
        <v>3340</v>
      </c>
      <c r="G21" s="10">
        <v>17</v>
      </c>
      <c r="H21" s="11">
        <v>16</v>
      </c>
      <c r="I21" s="11">
        <v>11</v>
      </c>
      <c r="J21" s="11">
        <v>6</v>
      </c>
      <c r="K21" s="11">
        <v>1</v>
      </c>
      <c r="L21" s="11">
        <v>1</v>
      </c>
      <c r="M21" s="12">
        <v>0</v>
      </c>
      <c r="N21" s="13">
        <v>0</v>
      </c>
    </row>
    <row r="22" spans="1:16" ht="19.5" x14ac:dyDescent="0.3">
      <c r="A22" s="14" t="s">
        <v>32</v>
      </c>
      <c r="B22" s="9">
        <v>22</v>
      </c>
      <c r="C22" s="9">
        <v>1054</v>
      </c>
      <c r="D22" s="9">
        <v>1144</v>
      </c>
      <c r="E22" s="9">
        <v>1265</v>
      </c>
      <c r="F22" s="9">
        <f t="shared" si="0"/>
        <v>2409</v>
      </c>
      <c r="G22" s="10">
        <v>3</v>
      </c>
      <c r="H22" s="11">
        <v>7</v>
      </c>
      <c r="I22" s="11">
        <v>2</v>
      </c>
      <c r="J22" s="11">
        <v>7</v>
      </c>
      <c r="K22" s="11">
        <v>3</v>
      </c>
      <c r="L22" s="11">
        <v>1</v>
      </c>
      <c r="M22" s="12">
        <v>1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1563</v>
      </c>
      <c r="D23" s="9">
        <v>1628</v>
      </c>
      <c r="E23" s="9">
        <v>1825</v>
      </c>
      <c r="F23" s="9">
        <f t="shared" si="0"/>
        <v>3453</v>
      </c>
      <c r="G23" s="10">
        <v>10</v>
      </c>
      <c r="H23" s="11">
        <v>18</v>
      </c>
      <c r="I23" s="11">
        <v>13</v>
      </c>
      <c r="J23" s="11">
        <v>7</v>
      </c>
      <c r="K23" s="11">
        <v>0</v>
      </c>
      <c r="L23" s="11">
        <v>3</v>
      </c>
      <c r="M23" s="12">
        <v>1</v>
      </c>
      <c r="N23" s="13">
        <v>0</v>
      </c>
    </row>
    <row r="24" spans="1:16" ht="19.5" x14ac:dyDescent="0.3">
      <c r="A24" s="14" t="s">
        <v>34</v>
      </c>
      <c r="B24" s="9">
        <v>20</v>
      </c>
      <c r="C24" s="9">
        <v>964</v>
      </c>
      <c r="D24" s="9">
        <v>1179</v>
      </c>
      <c r="E24" s="9">
        <v>1148</v>
      </c>
      <c r="F24" s="9">
        <f t="shared" si="0"/>
        <v>2327</v>
      </c>
      <c r="G24" s="10">
        <v>5</v>
      </c>
      <c r="H24" s="11">
        <v>5</v>
      </c>
      <c r="I24" s="11">
        <v>5</v>
      </c>
      <c r="J24" s="11">
        <v>8</v>
      </c>
      <c r="K24" s="11">
        <v>1</v>
      </c>
      <c r="L24" s="11">
        <v>1</v>
      </c>
      <c r="M24" s="12">
        <v>0</v>
      </c>
      <c r="N24" s="13">
        <v>0</v>
      </c>
    </row>
    <row r="25" spans="1:16" ht="19.5" x14ac:dyDescent="0.3">
      <c r="A25" s="8" t="s">
        <v>35</v>
      </c>
      <c r="B25" s="9">
        <v>9</v>
      </c>
      <c r="C25" s="9">
        <v>1343</v>
      </c>
      <c r="D25" s="9">
        <v>1297</v>
      </c>
      <c r="E25" s="9">
        <v>989</v>
      </c>
      <c r="F25" s="9">
        <f t="shared" si="0"/>
        <v>2286</v>
      </c>
      <c r="G25" s="10">
        <v>14</v>
      </c>
      <c r="H25" s="11">
        <v>20</v>
      </c>
      <c r="I25" s="11">
        <v>17</v>
      </c>
      <c r="J25" s="11">
        <v>2</v>
      </c>
      <c r="K25" s="11">
        <v>1</v>
      </c>
      <c r="L25" s="11">
        <v>2</v>
      </c>
      <c r="M25" s="12">
        <v>2</v>
      </c>
      <c r="N25" s="13">
        <v>1</v>
      </c>
    </row>
    <row r="26" spans="1:16" ht="19.5" x14ac:dyDescent="0.3">
      <c r="A26" s="14" t="s">
        <v>36</v>
      </c>
      <c r="B26" s="9">
        <v>21</v>
      </c>
      <c r="C26" s="9">
        <v>1680</v>
      </c>
      <c r="D26" s="9">
        <v>1825</v>
      </c>
      <c r="E26" s="9">
        <v>2008</v>
      </c>
      <c r="F26" s="9">
        <f t="shared" si="0"/>
        <v>3833</v>
      </c>
      <c r="G26" s="10">
        <v>49</v>
      </c>
      <c r="H26" s="11">
        <v>16</v>
      </c>
      <c r="I26" s="11">
        <v>17</v>
      </c>
      <c r="J26" s="11">
        <v>4</v>
      </c>
      <c r="K26" s="11">
        <v>5</v>
      </c>
      <c r="L26" s="11">
        <v>2</v>
      </c>
      <c r="M26" s="12">
        <v>1</v>
      </c>
      <c r="N26" s="13">
        <v>1</v>
      </c>
    </row>
    <row r="27" spans="1:16" ht="19.5" x14ac:dyDescent="0.3">
      <c r="A27" s="8" t="s">
        <v>37</v>
      </c>
      <c r="B27" s="9">
        <v>13</v>
      </c>
      <c r="C27" s="9">
        <v>976</v>
      </c>
      <c r="D27" s="9">
        <v>1143</v>
      </c>
      <c r="E27" s="9">
        <v>1394</v>
      </c>
      <c r="F27" s="9">
        <f t="shared" si="0"/>
        <v>2537</v>
      </c>
      <c r="G27" s="10">
        <v>31</v>
      </c>
      <c r="H27" s="11">
        <v>22</v>
      </c>
      <c r="I27" s="11">
        <v>18</v>
      </c>
      <c r="J27" s="11">
        <v>8</v>
      </c>
      <c r="K27" s="11">
        <v>0</v>
      </c>
      <c r="L27" s="11">
        <v>1</v>
      </c>
      <c r="M27" s="12">
        <v>0</v>
      </c>
      <c r="N27" s="13">
        <v>0</v>
      </c>
    </row>
    <row r="28" spans="1:16" ht="19.5" x14ac:dyDescent="0.3">
      <c r="A28" s="14" t="s">
        <v>38</v>
      </c>
      <c r="B28" s="9">
        <v>16</v>
      </c>
      <c r="C28" s="9">
        <v>1145</v>
      </c>
      <c r="D28" s="9">
        <v>1393</v>
      </c>
      <c r="E28" s="9">
        <v>1680</v>
      </c>
      <c r="F28" s="9">
        <f t="shared" si="0"/>
        <v>3073</v>
      </c>
      <c r="G28" s="10">
        <v>11</v>
      </c>
      <c r="H28" s="11">
        <v>15</v>
      </c>
      <c r="I28" s="11">
        <v>6</v>
      </c>
      <c r="J28" s="11">
        <v>17</v>
      </c>
      <c r="K28" s="11">
        <v>4</v>
      </c>
      <c r="L28" s="11">
        <v>2</v>
      </c>
      <c r="M28" s="12">
        <v>2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792</v>
      </c>
      <c r="D29" s="9">
        <v>884</v>
      </c>
      <c r="E29" s="9">
        <v>1064</v>
      </c>
      <c r="F29" s="9">
        <f t="shared" si="0"/>
        <v>1948</v>
      </c>
      <c r="G29" s="10">
        <v>6</v>
      </c>
      <c r="H29" s="11">
        <v>25</v>
      </c>
      <c r="I29" s="11">
        <v>6</v>
      </c>
      <c r="J29" s="11">
        <v>8</v>
      </c>
      <c r="K29" s="11">
        <v>0</v>
      </c>
      <c r="L29" s="11">
        <v>1</v>
      </c>
      <c r="M29" s="12">
        <v>1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316</v>
      </c>
      <c r="D30" s="9">
        <v>399</v>
      </c>
      <c r="E30" s="9">
        <v>383</v>
      </c>
      <c r="F30" s="9">
        <f t="shared" si="0"/>
        <v>782</v>
      </c>
      <c r="G30" s="10">
        <v>2</v>
      </c>
      <c r="H30" s="11">
        <v>0</v>
      </c>
      <c r="I30" s="11">
        <v>0</v>
      </c>
      <c r="J30" s="11">
        <v>0</v>
      </c>
      <c r="K30" s="11">
        <v>2</v>
      </c>
      <c r="L30" s="11">
        <v>1</v>
      </c>
      <c r="M30" s="12">
        <v>0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623</v>
      </c>
      <c r="D31" s="9">
        <v>707</v>
      </c>
      <c r="E31" s="9">
        <v>755</v>
      </c>
      <c r="F31" s="9">
        <f t="shared" si="0"/>
        <v>1462</v>
      </c>
      <c r="G31" s="10">
        <v>3</v>
      </c>
      <c r="H31" s="11">
        <v>4</v>
      </c>
      <c r="I31" s="11">
        <v>1</v>
      </c>
      <c r="J31" s="11">
        <v>1</v>
      </c>
      <c r="K31" s="11">
        <v>1</v>
      </c>
      <c r="L31" s="11">
        <v>1</v>
      </c>
      <c r="M31" s="12">
        <v>0</v>
      </c>
      <c r="N31" s="13">
        <v>1</v>
      </c>
    </row>
    <row r="32" spans="1:16" ht="19.5" x14ac:dyDescent="0.3">
      <c r="A32" s="14" t="s">
        <v>42</v>
      </c>
      <c r="B32" s="9">
        <v>25</v>
      </c>
      <c r="C32" s="9">
        <v>1252</v>
      </c>
      <c r="D32" s="9">
        <v>1493</v>
      </c>
      <c r="E32" s="9">
        <v>1630</v>
      </c>
      <c r="F32" s="9">
        <f t="shared" si="0"/>
        <v>3123</v>
      </c>
      <c r="G32" s="10">
        <v>5</v>
      </c>
      <c r="H32" s="11">
        <v>26</v>
      </c>
      <c r="I32" s="11">
        <v>3</v>
      </c>
      <c r="J32" s="11">
        <v>5</v>
      </c>
      <c r="K32" s="11">
        <v>2</v>
      </c>
      <c r="L32" s="11">
        <v>1</v>
      </c>
      <c r="M32" s="12">
        <v>1</v>
      </c>
      <c r="N32" s="13">
        <v>1</v>
      </c>
    </row>
    <row r="33" spans="1:14" ht="19.5" x14ac:dyDescent="0.3">
      <c r="A33" s="8" t="s">
        <v>43</v>
      </c>
      <c r="B33" s="9">
        <v>16</v>
      </c>
      <c r="C33" s="9">
        <v>758</v>
      </c>
      <c r="D33" s="9">
        <v>842</v>
      </c>
      <c r="E33" s="9">
        <v>893</v>
      </c>
      <c r="F33" s="9">
        <f t="shared" si="0"/>
        <v>1735</v>
      </c>
      <c r="G33" s="10">
        <v>7</v>
      </c>
      <c r="H33" s="11">
        <v>6</v>
      </c>
      <c r="I33" s="11">
        <v>6</v>
      </c>
      <c r="J33" s="11">
        <v>4</v>
      </c>
      <c r="K33" s="11">
        <v>1</v>
      </c>
      <c r="L33" s="11">
        <v>0</v>
      </c>
      <c r="M33" s="12">
        <v>0</v>
      </c>
      <c r="N33" s="13">
        <v>2</v>
      </c>
    </row>
    <row r="34" spans="1:14" ht="19.5" x14ac:dyDescent="0.3">
      <c r="A34" s="14" t="s">
        <v>44</v>
      </c>
      <c r="B34" s="9">
        <v>24</v>
      </c>
      <c r="C34" s="9">
        <v>1356</v>
      </c>
      <c r="D34" s="9">
        <v>1505</v>
      </c>
      <c r="E34" s="9">
        <v>1612</v>
      </c>
      <c r="F34" s="9">
        <f t="shared" si="0"/>
        <v>3117</v>
      </c>
      <c r="G34" s="10">
        <v>17</v>
      </c>
      <c r="H34" s="11">
        <v>8</v>
      </c>
      <c r="I34" s="11">
        <v>0</v>
      </c>
      <c r="J34" s="11">
        <v>8</v>
      </c>
      <c r="K34" s="11">
        <v>1</v>
      </c>
      <c r="L34" s="11">
        <v>2</v>
      </c>
      <c r="M34" s="12">
        <v>1</v>
      </c>
      <c r="N34" s="13">
        <v>1</v>
      </c>
    </row>
    <row r="35" spans="1:14" ht="19.5" x14ac:dyDescent="0.3">
      <c r="A35" s="8" t="s">
        <v>45</v>
      </c>
      <c r="B35" s="9">
        <v>16</v>
      </c>
      <c r="C35" s="9">
        <v>978</v>
      </c>
      <c r="D35" s="9">
        <v>1123</v>
      </c>
      <c r="E35" s="9">
        <v>1281</v>
      </c>
      <c r="F35" s="9">
        <f t="shared" si="0"/>
        <v>2404</v>
      </c>
      <c r="G35" s="10">
        <v>6</v>
      </c>
      <c r="H35" s="11">
        <v>5</v>
      </c>
      <c r="I35" s="11">
        <v>8</v>
      </c>
      <c r="J35" s="11">
        <v>5</v>
      </c>
      <c r="K35" s="11">
        <v>1</v>
      </c>
      <c r="L35" s="11">
        <v>0</v>
      </c>
      <c r="M35" s="12">
        <v>0</v>
      </c>
      <c r="N35" s="13">
        <v>1</v>
      </c>
    </row>
    <row r="36" spans="1:14" ht="19.5" x14ac:dyDescent="0.3">
      <c r="A36" s="14" t="s">
        <v>46</v>
      </c>
      <c r="B36" s="9">
        <v>24</v>
      </c>
      <c r="C36" s="9">
        <v>1548</v>
      </c>
      <c r="D36" s="9">
        <v>1675</v>
      </c>
      <c r="E36" s="9">
        <v>2024</v>
      </c>
      <c r="F36" s="9">
        <f t="shared" si="0"/>
        <v>3699</v>
      </c>
      <c r="G36" s="10">
        <v>20</v>
      </c>
      <c r="H36" s="11">
        <v>24</v>
      </c>
      <c r="I36" s="11">
        <v>9</v>
      </c>
      <c r="J36" s="11">
        <v>10</v>
      </c>
      <c r="K36" s="11">
        <v>2</v>
      </c>
      <c r="L36" s="11">
        <v>1</v>
      </c>
      <c r="M36" s="12">
        <v>1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1431</v>
      </c>
      <c r="D37" s="9">
        <v>1663</v>
      </c>
      <c r="E37" s="9">
        <v>2024</v>
      </c>
      <c r="F37" s="9">
        <f t="shared" si="0"/>
        <v>3687</v>
      </c>
      <c r="G37" s="10">
        <v>23</v>
      </c>
      <c r="H37" s="11">
        <v>19</v>
      </c>
      <c r="I37" s="11">
        <v>9</v>
      </c>
      <c r="J37" s="11">
        <v>8</v>
      </c>
      <c r="K37" s="11">
        <v>3</v>
      </c>
      <c r="L37" s="11">
        <v>1</v>
      </c>
      <c r="M37" s="12">
        <v>0</v>
      </c>
      <c r="N37" s="13">
        <v>1</v>
      </c>
    </row>
    <row r="38" spans="1:14" ht="19.5" x14ac:dyDescent="0.3">
      <c r="A38" s="14" t="s">
        <v>48</v>
      </c>
      <c r="B38" s="9">
        <v>18</v>
      </c>
      <c r="C38" s="9">
        <v>847</v>
      </c>
      <c r="D38" s="9">
        <v>919</v>
      </c>
      <c r="E38" s="9">
        <v>1045</v>
      </c>
      <c r="F38" s="9">
        <f t="shared" si="0"/>
        <v>1964</v>
      </c>
      <c r="G38" s="10">
        <v>7</v>
      </c>
      <c r="H38" s="11">
        <v>14</v>
      </c>
      <c r="I38" s="11">
        <v>3</v>
      </c>
      <c r="J38" s="11">
        <v>4</v>
      </c>
      <c r="K38" s="11">
        <v>0</v>
      </c>
      <c r="L38" s="11">
        <v>1</v>
      </c>
      <c r="M38" s="12">
        <v>0</v>
      </c>
      <c r="N38" s="13">
        <v>1</v>
      </c>
    </row>
    <row r="39" spans="1:14" ht="19.5" x14ac:dyDescent="0.3">
      <c r="A39" s="8" t="s">
        <v>49</v>
      </c>
      <c r="B39" s="9">
        <v>14</v>
      </c>
      <c r="C39" s="9">
        <v>1254</v>
      </c>
      <c r="D39" s="9">
        <v>1519</v>
      </c>
      <c r="E39" s="9">
        <v>1832</v>
      </c>
      <c r="F39" s="9">
        <f t="shared" si="0"/>
        <v>3351</v>
      </c>
      <c r="G39" s="10">
        <v>37</v>
      </c>
      <c r="H39" s="11">
        <v>21</v>
      </c>
      <c r="I39" s="11">
        <v>5</v>
      </c>
      <c r="J39" s="11">
        <v>27</v>
      </c>
      <c r="K39" s="11">
        <v>2</v>
      </c>
      <c r="L39" s="11">
        <v>1</v>
      </c>
      <c r="M39" s="12">
        <v>0</v>
      </c>
      <c r="N39" s="13">
        <v>0</v>
      </c>
    </row>
    <row r="40" spans="1:14" ht="19.5" x14ac:dyDescent="0.3">
      <c r="A40" s="14" t="s">
        <v>50</v>
      </c>
      <c r="B40" s="9">
        <v>17</v>
      </c>
      <c r="C40" s="9">
        <v>1050</v>
      </c>
      <c r="D40" s="9">
        <v>1278</v>
      </c>
      <c r="E40" s="9">
        <v>1357</v>
      </c>
      <c r="F40" s="9">
        <f t="shared" si="0"/>
        <v>2635</v>
      </c>
      <c r="G40" s="10">
        <v>5</v>
      </c>
      <c r="H40" s="11">
        <v>19</v>
      </c>
      <c r="I40" s="11">
        <v>18</v>
      </c>
      <c r="J40" s="11">
        <v>7</v>
      </c>
      <c r="K40" s="11">
        <v>1</v>
      </c>
      <c r="L40" s="11">
        <v>3</v>
      </c>
      <c r="M40" s="12">
        <v>1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1108</v>
      </c>
      <c r="D41" s="9">
        <v>1214</v>
      </c>
      <c r="E41" s="9">
        <v>1388</v>
      </c>
      <c r="F41" s="9">
        <f t="shared" si="0"/>
        <v>2602</v>
      </c>
      <c r="G41" s="10">
        <v>16</v>
      </c>
      <c r="H41" s="11">
        <v>14</v>
      </c>
      <c r="I41" s="11">
        <v>2</v>
      </c>
      <c r="J41" s="11">
        <v>7</v>
      </c>
      <c r="K41" s="11">
        <v>0</v>
      </c>
      <c r="L41" s="11">
        <v>1</v>
      </c>
      <c r="M41" s="12">
        <v>1</v>
      </c>
      <c r="N41" s="13">
        <v>1</v>
      </c>
    </row>
    <row r="42" spans="1:14" ht="19.5" x14ac:dyDescent="0.3">
      <c r="A42" s="14" t="s">
        <v>52</v>
      </c>
      <c r="B42" s="9">
        <v>15</v>
      </c>
      <c r="C42" s="9">
        <v>745</v>
      </c>
      <c r="D42" s="9">
        <v>845</v>
      </c>
      <c r="E42" s="9">
        <v>961</v>
      </c>
      <c r="F42" s="9">
        <f t="shared" si="0"/>
        <v>1806</v>
      </c>
      <c r="G42" s="10">
        <v>5</v>
      </c>
      <c r="H42" s="11">
        <v>5</v>
      </c>
      <c r="I42" s="11">
        <v>2</v>
      </c>
      <c r="J42" s="11">
        <v>3</v>
      </c>
      <c r="K42" s="11">
        <v>2</v>
      </c>
      <c r="L42" s="11">
        <v>0</v>
      </c>
      <c r="M42" s="12">
        <v>2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655</v>
      </c>
      <c r="D43" s="9">
        <v>803</v>
      </c>
      <c r="E43" s="9">
        <v>781</v>
      </c>
      <c r="F43" s="9">
        <f t="shared" si="0"/>
        <v>1584</v>
      </c>
      <c r="G43" s="10">
        <v>6</v>
      </c>
      <c r="H43" s="11">
        <v>9</v>
      </c>
      <c r="I43" s="11">
        <v>3</v>
      </c>
      <c r="J43" s="11">
        <v>1</v>
      </c>
      <c r="K43" s="11">
        <v>1</v>
      </c>
      <c r="L43" s="11">
        <v>3</v>
      </c>
      <c r="M43" s="12">
        <v>1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809</v>
      </c>
      <c r="D44" s="9">
        <v>994</v>
      </c>
      <c r="E44" s="9">
        <v>925</v>
      </c>
      <c r="F44" s="9">
        <f t="shared" si="0"/>
        <v>1919</v>
      </c>
      <c r="G44" s="10">
        <v>5</v>
      </c>
      <c r="H44" s="11">
        <v>6</v>
      </c>
      <c r="I44" s="11">
        <v>0</v>
      </c>
      <c r="J44" s="11">
        <v>3</v>
      </c>
      <c r="K44" s="11">
        <v>1</v>
      </c>
      <c r="L44" s="11">
        <v>3</v>
      </c>
      <c r="M44" s="12">
        <v>0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1049</v>
      </c>
      <c r="D45" s="9">
        <v>1102</v>
      </c>
      <c r="E45" s="9">
        <v>1232</v>
      </c>
      <c r="F45" s="9">
        <f t="shared" si="0"/>
        <v>2334</v>
      </c>
      <c r="G45" s="10">
        <v>9</v>
      </c>
      <c r="H45" s="11">
        <v>6</v>
      </c>
      <c r="I45" s="11">
        <v>5</v>
      </c>
      <c r="J45" s="11">
        <v>4</v>
      </c>
      <c r="K45" s="11">
        <v>3</v>
      </c>
      <c r="L45" s="11">
        <v>3</v>
      </c>
      <c r="M45" s="12">
        <v>0</v>
      </c>
      <c r="N45" s="13">
        <v>0</v>
      </c>
    </row>
    <row r="46" spans="1:14" ht="19.5" x14ac:dyDescent="0.3">
      <c r="A46" s="14" t="s">
        <v>56</v>
      </c>
      <c r="B46" s="9">
        <v>22</v>
      </c>
      <c r="C46" s="9">
        <v>1812</v>
      </c>
      <c r="D46" s="9">
        <v>2052</v>
      </c>
      <c r="E46" s="9">
        <v>2146</v>
      </c>
      <c r="F46" s="9">
        <f t="shared" si="0"/>
        <v>4198</v>
      </c>
      <c r="G46" s="10">
        <v>10</v>
      </c>
      <c r="H46" s="11">
        <v>14</v>
      </c>
      <c r="I46" s="11">
        <v>1</v>
      </c>
      <c r="J46" s="11">
        <v>0</v>
      </c>
      <c r="K46" s="11">
        <v>1</v>
      </c>
      <c r="L46" s="11">
        <v>6</v>
      </c>
      <c r="M46" s="12">
        <v>0</v>
      </c>
      <c r="N46" s="13">
        <v>0</v>
      </c>
    </row>
    <row r="47" spans="1:14" ht="19.5" x14ac:dyDescent="0.3">
      <c r="A47" s="8" t="s">
        <v>57</v>
      </c>
      <c r="B47" s="9">
        <v>20</v>
      </c>
      <c r="C47" s="9">
        <v>895</v>
      </c>
      <c r="D47" s="9">
        <v>954</v>
      </c>
      <c r="E47" s="9">
        <v>1054</v>
      </c>
      <c r="F47" s="9">
        <f t="shared" si="0"/>
        <v>2008</v>
      </c>
      <c r="G47" s="10">
        <v>7</v>
      </c>
      <c r="H47" s="11">
        <v>5</v>
      </c>
      <c r="I47" s="11">
        <v>3</v>
      </c>
      <c r="J47" s="11">
        <v>8</v>
      </c>
      <c r="K47" s="11">
        <v>1</v>
      </c>
      <c r="L47" s="11">
        <v>1</v>
      </c>
      <c r="M47" s="12">
        <v>0</v>
      </c>
      <c r="N47" s="13">
        <v>1</v>
      </c>
    </row>
    <row r="48" spans="1:14" ht="19.5" x14ac:dyDescent="0.3">
      <c r="A48" s="14" t="s">
        <v>58</v>
      </c>
      <c r="B48" s="9">
        <v>11</v>
      </c>
      <c r="C48" s="9">
        <v>847</v>
      </c>
      <c r="D48" s="9">
        <v>1022</v>
      </c>
      <c r="E48" s="9">
        <v>1111</v>
      </c>
      <c r="F48" s="9">
        <f t="shared" si="0"/>
        <v>2133</v>
      </c>
      <c r="G48" s="10">
        <v>11</v>
      </c>
      <c r="H48" s="11">
        <v>11</v>
      </c>
      <c r="I48" s="11">
        <v>4</v>
      </c>
      <c r="J48" s="11">
        <v>4</v>
      </c>
      <c r="K48" s="11">
        <v>1</v>
      </c>
      <c r="L48" s="11">
        <v>0</v>
      </c>
      <c r="M48" s="12">
        <v>2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1819</v>
      </c>
      <c r="D49" s="9">
        <v>2106</v>
      </c>
      <c r="E49" s="9">
        <v>2320</v>
      </c>
      <c r="F49" s="9">
        <f t="shared" si="0"/>
        <v>4426</v>
      </c>
      <c r="G49" s="10">
        <v>13</v>
      </c>
      <c r="H49" s="11">
        <v>27</v>
      </c>
      <c r="I49" s="11">
        <v>7</v>
      </c>
      <c r="J49" s="11">
        <v>12</v>
      </c>
      <c r="K49" s="11">
        <v>1</v>
      </c>
      <c r="L49" s="11">
        <v>4</v>
      </c>
      <c r="M49" s="12">
        <v>1</v>
      </c>
      <c r="N49" s="13">
        <v>1</v>
      </c>
    </row>
    <row r="50" spans="1:14" ht="19.5" x14ac:dyDescent="0.3">
      <c r="A50" s="14" t="s">
        <v>60</v>
      </c>
      <c r="B50" s="9">
        <v>20</v>
      </c>
      <c r="C50" s="9">
        <v>881</v>
      </c>
      <c r="D50" s="9">
        <v>1053</v>
      </c>
      <c r="E50" s="9">
        <v>1168</v>
      </c>
      <c r="F50" s="9">
        <f t="shared" si="0"/>
        <v>2221</v>
      </c>
      <c r="G50" s="10">
        <v>3</v>
      </c>
      <c r="H50" s="11">
        <v>5</v>
      </c>
      <c r="I50" s="11">
        <v>1</v>
      </c>
      <c r="J50" s="11">
        <v>2</v>
      </c>
      <c r="K50" s="11">
        <v>4</v>
      </c>
      <c r="L50" s="11">
        <v>0</v>
      </c>
      <c r="M50" s="12">
        <v>0</v>
      </c>
      <c r="N50" s="13">
        <v>0</v>
      </c>
    </row>
    <row r="51" spans="1:14" ht="19.5" x14ac:dyDescent="0.3">
      <c r="A51" s="8" t="s">
        <v>61</v>
      </c>
      <c r="B51" s="9">
        <v>14</v>
      </c>
      <c r="C51" s="9">
        <v>748</v>
      </c>
      <c r="D51" s="9">
        <v>832</v>
      </c>
      <c r="E51" s="9">
        <v>879</v>
      </c>
      <c r="F51" s="9">
        <f t="shared" si="0"/>
        <v>1711</v>
      </c>
      <c r="G51" s="10">
        <v>6</v>
      </c>
      <c r="H51" s="11">
        <v>4</v>
      </c>
      <c r="I51" s="11">
        <v>4</v>
      </c>
      <c r="J51" s="11">
        <v>0</v>
      </c>
      <c r="K51" s="11">
        <v>2</v>
      </c>
      <c r="L51" s="11">
        <v>1</v>
      </c>
      <c r="M51" s="12">
        <v>0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660</v>
      </c>
      <c r="D52" s="9">
        <v>797</v>
      </c>
      <c r="E52" s="9">
        <v>852</v>
      </c>
      <c r="F52" s="9">
        <f t="shared" si="0"/>
        <v>1649</v>
      </c>
      <c r="G52" s="10">
        <v>4</v>
      </c>
      <c r="H52" s="11">
        <v>2</v>
      </c>
      <c r="I52" s="11">
        <v>3</v>
      </c>
      <c r="J52" s="11">
        <v>5</v>
      </c>
      <c r="K52" s="11">
        <v>2</v>
      </c>
      <c r="L52" s="11">
        <v>1</v>
      </c>
      <c r="M52" s="12">
        <v>0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1143</v>
      </c>
      <c r="D53" s="9">
        <v>1378</v>
      </c>
      <c r="E53" s="9">
        <v>1473</v>
      </c>
      <c r="F53" s="9">
        <f t="shared" si="0"/>
        <v>2851</v>
      </c>
      <c r="G53" s="10">
        <v>5</v>
      </c>
      <c r="H53" s="11">
        <v>12</v>
      </c>
      <c r="I53" s="11">
        <v>0</v>
      </c>
      <c r="J53" s="11">
        <v>2</v>
      </c>
      <c r="K53" s="11">
        <v>2</v>
      </c>
      <c r="L53" s="11">
        <v>1</v>
      </c>
      <c r="M53" s="12">
        <v>0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538</v>
      </c>
      <c r="D54" s="9">
        <v>685</v>
      </c>
      <c r="E54" s="9">
        <v>665</v>
      </c>
      <c r="F54" s="9">
        <f t="shared" si="0"/>
        <v>1350</v>
      </c>
      <c r="G54" s="10">
        <v>4</v>
      </c>
      <c r="H54" s="11">
        <v>2</v>
      </c>
      <c r="I54" s="11">
        <v>2</v>
      </c>
      <c r="J54" s="11">
        <v>7</v>
      </c>
      <c r="K54" s="11">
        <v>1</v>
      </c>
      <c r="L54" s="11">
        <v>1</v>
      </c>
      <c r="M54" s="12">
        <v>1</v>
      </c>
      <c r="N54" s="13">
        <v>0</v>
      </c>
    </row>
    <row r="55" spans="1:14" ht="19.5" x14ac:dyDescent="0.3">
      <c r="A55" s="8" t="s">
        <v>65</v>
      </c>
      <c r="B55" s="9">
        <v>14</v>
      </c>
      <c r="C55" s="9">
        <v>488</v>
      </c>
      <c r="D55" s="9">
        <v>581</v>
      </c>
      <c r="E55" s="9">
        <v>620</v>
      </c>
      <c r="F55" s="9">
        <f t="shared" si="0"/>
        <v>1201</v>
      </c>
      <c r="G55" s="10">
        <v>5</v>
      </c>
      <c r="H55" s="11">
        <v>11</v>
      </c>
      <c r="I55" s="11">
        <v>0</v>
      </c>
      <c r="J55" s="11">
        <v>2</v>
      </c>
      <c r="K55" s="11">
        <v>2</v>
      </c>
      <c r="L55" s="11">
        <v>3</v>
      </c>
      <c r="M55" s="12">
        <v>1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865</v>
      </c>
      <c r="D56" s="9">
        <v>1070</v>
      </c>
      <c r="E56" s="9">
        <v>1054</v>
      </c>
      <c r="F56" s="9">
        <f t="shared" si="0"/>
        <v>2124</v>
      </c>
      <c r="G56" s="10">
        <v>8</v>
      </c>
      <c r="H56" s="11">
        <v>3</v>
      </c>
      <c r="I56" s="11">
        <v>0</v>
      </c>
      <c r="J56" s="11">
        <v>1</v>
      </c>
      <c r="K56" s="11">
        <v>1</v>
      </c>
      <c r="L56" s="11">
        <v>1</v>
      </c>
      <c r="M56" s="12">
        <v>1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923</v>
      </c>
      <c r="D57" s="9">
        <v>1159</v>
      </c>
      <c r="E57" s="9">
        <v>1157</v>
      </c>
      <c r="F57" s="9">
        <f t="shared" si="0"/>
        <v>2316</v>
      </c>
      <c r="G57" s="10">
        <v>3</v>
      </c>
      <c r="H57" s="11">
        <v>5</v>
      </c>
      <c r="I57" s="11">
        <v>5</v>
      </c>
      <c r="J57" s="11">
        <v>2</v>
      </c>
      <c r="K57" s="11">
        <v>3</v>
      </c>
      <c r="L57" s="11">
        <v>2</v>
      </c>
      <c r="M57" s="12">
        <v>0</v>
      </c>
      <c r="N57" s="13">
        <v>0</v>
      </c>
    </row>
    <row r="58" spans="1:14" ht="19.5" x14ac:dyDescent="0.3">
      <c r="A58" s="14" t="s">
        <v>68</v>
      </c>
      <c r="B58" s="9">
        <v>27</v>
      </c>
      <c r="C58" s="9">
        <v>1235</v>
      </c>
      <c r="D58" s="9">
        <v>1494</v>
      </c>
      <c r="E58" s="9">
        <v>1509</v>
      </c>
      <c r="F58" s="9">
        <f t="shared" si="0"/>
        <v>3003</v>
      </c>
      <c r="G58" s="10">
        <v>3</v>
      </c>
      <c r="H58" s="11">
        <v>11</v>
      </c>
      <c r="I58" s="11">
        <v>8</v>
      </c>
      <c r="J58" s="11">
        <v>5</v>
      </c>
      <c r="K58" s="11">
        <v>0</v>
      </c>
      <c r="L58" s="11">
        <v>2</v>
      </c>
      <c r="M58" s="12">
        <v>1</v>
      </c>
      <c r="N58" s="13">
        <v>0</v>
      </c>
    </row>
    <row r="59" spans="1:14" ht="19.5" x14ac:dyDescent="0.3">
      <c r="A59" s="8" t="s">
        <v>69</v>
      </c>
      <c r="B59" s="9">
        <v>35</v>
      </c>
      <c r="C59" s="9">
        <v>1180</v>
      </c>
      <c r="D59" s="9">
        <v>1512</v>
      </c>
      <c r="E59" s="9">
        <v>1513</v>
      </c>
      <c r="F59" s="9">
        <f t="shared" si="0"/>
        <v>3025</v>
      </c>
      <c r="G59" s="10">
        <v>5</v>
      </c>
      <c r="H59" s="11">
        <v>13</v>
      </c>
      <c r="I59" s="11">
        <v>1</v>
      </c>
      <c r="J59" s="11">
        <v>0</v>
      </c>
      <c r="K59" s="11">
        <v>0</v>
      </c>
      <c r="L59" s="11">
        <v>2</v>
      </c>
      <c r="M59" s="12">
        <v>2</v>
      </c>
      <c r="N59" s="13">
        <v>0</v>
      </c>
    </row>
    <row r="60" spans="1:14" ht="19.5" x14ac:dyDescent="0.3">
      <c r="A60" s="14" t="s">
        <v>70</v>
      </c>
      <c r="B60" s="9">
        <v>15</v>
      </c>
      <c r="C60" s="9">
        <v>1178</v>
      </c>
      <c r="D60" s="9">
        <v>1427</v>
      </c>
      <c r="E60" s="9">
        <v>1520</v>
      </c>
      <c r="F60" s="9">
        <f t="shared" si="0"/>
        <v>2947</v>
      </c>
      <c r="G60" s="10">
        <v>7</v>
      </c>
      <c r="H60" s="11">
        <v>6</v>
      </c>
      <c r="I60" s="11">
        <v>8</v>
      </c>
      <c r="J60" s="11">
        <v>13</v>
      </c>
      <c r="K60" s="11">
        <v>3</v>
      </c>
      <c r="L60" s="11">
        <v>0</v>
      </c>
      <c r="M60" s="12">
        <v>3</v>
      </c>
      <c r="N60" s="13">
        <v>2</v>
      </c>
    </row>
    <row r="61" spans="1:14" ht="19.5" x14ac:dyDescent="0.3">
      <c r="A61" s="8" t="s">
        <v>71</v>
      </c>
      <c r="B61" s="9">
        <v>16</v>
      </c>
      <c r="C61" s="9">
        <v>854</v>
      </c>
      <c r="D61" s="9">
        <v>988</v>
      </c>
      <c r="E61" s="9">
        <v>1025</v>
      </c>
      <c r="F61" s="9">
        <f t="shared" si="0"/>
        <v>2013</v>
      </c>
      <c r="G61" s="10">
        <v>6</v>
      </c>
      <c r="H61" s="11">
        <v>2</v>
      </c>
      <c r="I61" s="11">
        <v>8</v>
      </c>
      <c r="J61" s="11">
        <v>2</v>
      </c>
      <c r="K61" s="11">
        <v>2</v>
      </c>
      <c r="L61" s="11">
        <v>2</v>
      </c>
      <c r="M61" s="12">
        <v>0</v>
      </c>
      <c r="N61" s="13">
        <v>2</v>
      </c>
    </row>
    <row r="62" spans="1:14" ht="19.5" x14ac:dyDescent="0.3">
      <c r="A62" s="14" t="s">
        <v>72</v>
      </c>
      <c r="B62" s="9">
        <v>16</v>
      </c>
      <c r="C62" s="9">
        <v>1042</v>
      </c>
      <c r="D62" s="9">
        <v>1176</v>
      </c>
      <c r="E62" s="9">
        <v>1244</v>
      </c>
      <c r="F62" s="9">
        <f t="shared" si="0"/>
        <v>2420</v>
      </c>
      <c r="G62" s="10">
        <v>4</v>
      </c>
      <c r="H62" s="11">
        <v>9</v>
      </c>
      <c r="I62" s="11">
        <v>3</v>
      </c>
      <c r="J62" s="11">
        <v>2</v>
      </c>
      <c r="K62" s="11">
        <v>1</v>
      </c>
      <c r="L62" s="11">
        <v>3</v>
      </c>
      <c r="M62" s="12">
        <v>1</v>
      </c>
      <c r="N62" s="13">
        <v>1</v>
      </c>
    </row>
    <row r="63" spans="1:14" ht="19.5" x14ac:dyDescent="0.3">
      <c r="A63" s="8" t="s">
        <v>73</v>
      </c>
      <c r="B63" s="9">
        <v>15</v>
      </c>
      <c r="C63" s="9">
        <v>1037</v>
      </c>
      <c r="D63" s="9">
        <v>1111</v>
      </c>
      <c r="E63" s="9">
        <v>1214</v>
      </c>
      <c r="F63" s="9">
        <f t="shared" si="0"/>
        <v>2325</v>
      </c>
      <c r="G63" s="10">
        <v>10</v>
      </c>
      <c r="H63" s="11">
        <v>9</v>
      </c>
      <c r="I63" s="11">
        <v>3</v>
      </c>
      <c r="J63" s="11">
        <v>4</v>
      </c>
      <c r="K63" s="11">
        <v>0</v>
      </c>
      <c r="L63" s="11">
        <v>0</v>
      </c>
      <c r="M63" s="12">
        <v>0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1425</v>
      </c>
      <c r="D64" s="9">
        <v>1495</v>
      </c>
      <c r="E64" s="9">
        <v>1649</v>
      </c>
      <c r="F64" s="9">
        <f t="shared" si="0"/>
        <v>3144</v>
      </c>
      <c r="G64" s="10">
        <v>22</v>
      </c>
      <c r="H64" s="11">
        <v>19</v>
      </c>
      <c r="I64" s="11">
        <v>6</v>
      </c>
      <c r="J64" s="11">
        <v>6</v>
      </c>
      <c r="K64" s="11">
        <v>0</v>
      </c>
      <c r="L64" s="11">
        <v>2</v>
      </c>
      <c r="M64" s="12">
        <v>1</v>
      </c>
      <c r="N64" s="13">
        <v>1</v>
      </c>
    </row>
    <row r="65" spans="1:15" ht="19.5" x14ac:dyDescent="0.3">
      <c r="A65" s="8" t="s">
        <v>75</v>
      </c>
      <c r="B65" s="9">
        <v>25</v>
      </c>
      <c r="C65" s="9">
        <v>2518</v>
      </c>
      <c r="D65" s="9">
        <v>2672</v>
      </c>
      <c r="E65" s="9">
        <v>3074</v>
      </c>
      <c r="F65" s="9">
        <f t="shared" si="0"/>
        <v>5746</v>
      </c>
      <c r="G65" s="10">
        <v>28</v>
      </c>
      <c r="H65" s="11">
        <v>24</v>
      </c>
      <c r="I65" s="11">
        <v>15</v>
      </c>
      <c r="J65" s="11">
        <v>17</v>
      </c>
      <c r="K65" s="11">
        <v>2</v>
      </c>
      <c r="L65" s="11">
        <v>1</v>
      </c>
      <c r="M65" s="12">
        <v>2</v>
      </c>
      <c r="N65" s="13">
        <v>2</v>
      </c>
    </row>
    <row r="66" spans="1:15" ht="19.5" x14ac:dyDescent="0.3">
      <c r="A66" s="14" t="s">
        <v>76</v>
      </c>
      <c r="B66" s="9">
        <v>31</v>
      </c>
      <c r="C66" s="9">
        <v>1776</v>
      </c>
      <c r="D66" s="9">
        <v>2014</v>
      </c>
      <c r="E66" s="9">
        <v>2126</v>
      </c>
      <c r="F66" s="9">
        <f t="shared" si="0"/>
        <v>4140</v>
      </c>
      <c r="G66" s="10">
        <v>12</v>
      </c>
      <c r="H66" s="11">
        <v>12</v>
      </c>
      <c r="I66" s="11">
        <v>16</v>
      </c>
      <c r="J66" s="11">
        <v>21</v>
      </c>
      <c r="K66" s="11">
        <v>1</v>
      </c>
      <c r="L66" s="11">
        <v>3</v>
      </c>
      <c r="M66" s="12">
        <v>1</v>
      </c>
      <c r="N66" s="13">
        <v>1</v>
      </c>
    </row>
    <row r="67" spans="1:15" ht="19.5" x14ac:dyDescent="0.3">
      <c r="A67" s="8" t="s">
        <v>77</v>
      </c>
      <c r="B67" s="9">
        <v>26</v>
      </c>
      <c r="C67" s="9">
        <v>1671</v>
      </c>
      <c r="D67" s="9">
        <v>1950</v>
      </c>
      <c r="E67" s="9">
        <v>2062</v>
      </c>
      <c r="F67" s="9">
        <f t="shared" si="0"/>
        <v>4012</v>
      </c>
      <c r="G67" s="10">
        <v>15</v>
      </c>
      <c r="H67" s="11">
        <v>11</v>
      </c>
      <c r="I67" s="11">
        <v>4</v>
      </c>
      <c r="J67" s="11">
        <v>3</v>
      </c>
      <c r="K67" s="11">
        <v>3</v>
      </c>
      <c r="L67" s="11">
        <v>3</v>
      </c>
      <c r="M67" s="12">
        <v>1</v>
      </c>
      <c r="N67" s="13">
        <v>1</v>
      </c>
    </row>
    <row r="68" spans="1:15" ht="19.5" x14ac:dyDescent="0.3">
      <c r="A68" s="14" t="s">
        <v>78</v>
      </c>
      <c r="B68" s="9">
        <v>25</v>
      </c>
      <c r="C68" s="9">
        <v>1900</v>
      </c>
      <c r="D68" s="9">
        <v>2168</v>
      </c>
      <c r="E68" s="9">
        <v>2467</v>
      </c>
      <c r="F68" s="9">
        <f t="shared" si="0"/>
        <v>4635</v>
      </c>
      <c r="G68" s="10">
        <v>11</v>
      </c>
      <c r="H68" s="11">
        <v>20</v>
      </c>
      <c r="I68" s="11">
        <v>21</v>
      </c>
      <c r="J68" s="11">
        <v>7</v>
      </c>
      <c r="K68" s="11">
        <v>4</v>
      </c>
      <c r="L68" s="11">
        <v>3</v>
      </c>
      <c r="M68" s="12">
        <v>0</v>
      </c>
      <c r="N68" s="13">
        <v>2</v>
      </c>
    </row>
    <row r="69" spans="1:15" ht="19.5" x14ac:dyDescent="0.3">
      <c r="A69" s="8" t="s">
        <v>79</v>
      </c>
      <c r="B69" s="9">
        <v>15</v>
      </c>
      <c r="C69" s="9">
        <v>1108</v>
      </c>
      <c r="D69" s="9">
        <v>1481</v>
      </c>
      <c r="E69" s="9">
        <v>1412</v>
      </c>
      <c r="F69" s="9">
        <f>SUM(D69:E69)</f>
        <v>2893</v>
      </c>
      <c r="G69" s="10">
        <v>19</v>
      </c>
      <c r="H69" s="11">
        <v>26</v>
      </c>
      <c r="I69" s="11">
        <v>2</v>
      </c>
      <c r="J69" s="11">
        <v>0</v>
      </c>
      <c r="K69" s="11">
        <v>0</v>
      </c>
      <c r="L69" s="11">
        <v>1</v>
      </c>
      <c r="M69" s="12">
        <v>2</v>
      </c>
      <c r="N69" s="13">
        <v>0</v>
      </c>
    </row>
    <row r="70" spans="1:15" ht="19.5" x14ac:dyDescent="0.3">
      <c r="A70" s="14" t="s">
        <v>80</v>
      </c>
      <c r="B70" s="9">
        <v>15</v>
      </c>
      <c r="C70" s="9">
        <v>1161</v>
      </c>
      <c r="D70" s="9">
        <v>1381</v>
      </c>
      <c r="E70" s="9">
        <v>1505</v>
      </c>
      <c r="F70" s="9">
        <f>SUM(D70:E70)</f>
        <v>2886</v>
      </c>
      <c r="G70" s="10">
        <v>10</v>
      </c>
      <c r="H70" s="11">
        <v>19</v>
      </c>
      <c r="I70" s="11">
        <v>5</v>
      </c>
      <c r="J70" s="11">
        <v>2</v>
      </c>
      <c r="K70" s="11">
        <v>1</v>
      </c>
      <c r="L70" s="11">
        <v>1</v>
      </c>
      <c r="M70" s="12">
        <v>0</v>
      </c>
      <c r="N70" s="13">
        <v>0</v>
      </c>
    </row>
    <row r="71" spans="1:15" ht="19.5" x14ac:dyDescent="0.3">
      <c r="A71" s="8" t="s">
        <v>81</v>
      </c>
      <c r="B71" s="9">
        <v>23</v>
      </c>
      <c r="C71" s="9">
        <v>1647</v>
      </c>
      <c r="D71" s="9">
        <v>2077</v>
      </c>
      <c r="E71" s="9">
        <v>2265</v>
      </c>
      <c r="F71" s="9">
        <f>SUM(D71:E71)</f>
        <v>4342</v>
      </c>
      <c r="G71" s="10">
        <v>15</v>
      </c>
      <c r="H71" s="11">
        <v>14</v>
      </c>
      <c r="I71" s="11">
        <v>2</v>
      </c>
      <c r="J71" s="11">
        <v>2</v>
      </c>
      <c r="K71" s="11">
        <v>5</v>
      </c>
      <c r="L71" s="11">
        <v>0</v>
      </c>
      <c r="M71" s="12">
        <v>0</v>
      </c>
      <c r="N71" s="13">
        <v>0</v>
      </c>
    </row>
    <row r="72" spans="1:15" ht="19.5" x14ac:dyDescent="0.3">
      <c r="A72" s="14" t="s">
        <v>82</v>
      </c>
      <c r="B72" s="9">
        <v>12</v>
      </c>
      <c r="C72" s="9">
        <v>830</v>
      </c>
      <c r="D72" s="9">
        <v>1156</v>
      </c>
      <c r="E72" s="9">
        <v>1114</v>
      </c>
      <c r="F72" s="9">
        <f>SUM(D72:E72)</f>
        <v>2270</v>
      </c>
      <c r="G72" s="10">
        <v>6</v>
      </c>
      <c r="H72" s="11">
        <v>13</v>
      </c>
      <c r="I72" s="11">
        <v>0</v>
      </c>
      <c r="J72" s="11">
        <v>0</v>
      </c>
      <c r="K72" s="11">
        <v>0</v>
      </c>
      <c r="L72" s="11">
        <v>1</v>
      </c>
      <c r="M72" s="12">
        <v>0</v>
      </c>
      <c r="N72" s="13">
        <v>0</v>
      </c>
    </row>
    <row r="73" spans="1:15" ht="19.5" x14ac:dyDescent="0.3">
      <c r="A73" s="8" t="s">
        <v>83</v>
      </c>
      <c r="B73" s="9">
        <v>19</v>
      </c>
      <c r="C73" s="9">
        <v>943</v>
      </c>
      <c r="D73" s="9">
        <v>1077</v>
      </c>
      <c r="E73" s="9">
        <v>1106</v>
      </c>
      <c r="F73" s="9">
        <f>SUM(D73:E73)</f>
        <v>2183</v>
      </c>
      <c r="G73" s="10">
        <v>6</v>
      </c>
      <c r="H73" s="11">
        <v>14</v>
      </c>
      <c r="I73" s="11">
        <v>6</v>
      </c>
      <c r="J73" s="11">
        <v>6</v>
      </c>
      <c r="K73" s="11">
        <v>2</v>
      </c>
      <c r="L73" s="11">
        <v>1</v>
      </c>
      <c r="M73" s="12">
        <v>0</v>
      </c>
      <c r="N73" s="13">
        <v>1</v>
      </c>
    </row>
    <row r="74" spans="1:15" ht="19.5" x14ac:dyDescent="0.3">
      <c r="A74" s="14" t="s">
        <v>84</v>
      </c>
      <c r="B74" s="9">
        <f t="shared" ref="B74:N74" si="1">SUM(B5:B73)</f>
        <v>1240</v>
      </c>
      <c r="C74" s="9">
        <f t="shared" si="1"/>
        <v>72257</v>
      </c>
      <c r="D74" s="9">
        <f t="shared" si="1"/>
        <v>81735</v>
      </c>
      <c r="E74" s="9">
        <f t="shared" si="1"/>
        <v>88393</v>
      </c>
      <c r="F74" s="9">
        <f t="shared" si="1"/>
        <v>170128</v>
      </c>
      <c r="G74" s="9">
        <f t="shared" si="1"/>
        <v>685</v>
      </c>
      <c r="H74" s="123">
        <f t="shared" si="1"/>
        <v>779</v>
      </c>
      <c r="I74" s="9">
        <f t="shared" si="1"/>
        <v>363</v>
      </c>
      <c r="J74" s="9">
        <f t="shared" si="1"/>
        <v>363</v>
      </c>
      <c r="K74" s="9">
        <f t="shared" si="1"/>
        <v>96</v>
      </c>
      <c r="L74" s="9">
        <f t="shared" si="1"/>
        <v>101</v>
      </c>
      <c r="M74" s="15">
        <f t="shared" si="1"/>
        <v>50</v>
      </c>
      <c r="N74" s="16">
        <f t="shared" si="1"/>
        <v>35</v>
      </c>
    </row>
    <row r="75" spans="1:15" s="29" customFormat="1" ht="26.25" customHeight="1" x14ac:dyDescent="0.3">
      <c r="A75" s="136" t="s">
        <v>85</v>
      </c>
      <c r="B75" s="137"/>
      <c r="C75" s="17">
        <f>C74</f>
        <v>72257</v>
      </c>
      <c r="D75" s="17" t="s">
        <v>86</v>
      </c>
      <c r="E75" s="17" t="s">
        <v>87</v>
      </c>
      <c r="F75" s="17"/>
      <c r="G75" s="17">
        <f>F74</f>
        <v>170128</v>
      </c>
      <c r="H75" s="17" t="s">
        <v>88</v>
      </c>
      <c r="I75" s="17"/>
      <c r="J75" s="17"/>
      <c r="K75" s="17" t="s">
        <v>89</v>
      </c>
      <c r="L75" s="17"/>
      <c r="M75" s="18"/>
      <c r="N75" s="19"/>
      <c r="O75" s="103"/>
    </row>
    <row r="76" spans="1:15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2518</v>
      </c>
      <c r="F76" s="24">
        <f>MAX(F5:F73)</f>
        <v>5746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92</v>
      </c>
      <c r="B77" s="137"/>
      <c r="C77" s="121" t="str">
        <f ca="1">INDIRECT(H77,TRUE)</f>
        <v>城西</v>
      </c>
      <c r="D77" s="122" t="s">
        <v>91</v>
      </c>
      <c r="E77" s="32">
        <f>MIN(C5:C73)</f>
        <v>266</v>
      </c>
      <c r="F77" s="33">
        <f>MIN(F5:F73)</f>
        <v>633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93</v>
      </c>
      <c r="B78" s="153"/>
      <c r="C78" s="156">
        <f>SUM(G78:G79)</f>
        <v>654</v>
      </c>
      <c r="D78" s="158" t="s">
        <v>88</v>
      </c>
      <c r="E78" s="25" t="s">
        <v>94</v>
      </c>
      <c r="F78" s="25"/>
      <c r="G78" s="25">
        <v>336</v>
      </c>
      <c r="H78" s="25" t="s">
        <v>88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95</v>
      </c>
      <c r="F79" s="89"/>
      <c r="G79" s="89">
        <v>318</v>
      </c>
      <c r="H79" s="89" t="s">
        <v>88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96</v>
      </c>
      <c r="D80" s="17" t="s">
        <v>88</v>
      </c>
      <c r="E80" s="146" t="s">
        <v>167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97</v>
      </c>
      <c r="B81" s="137"/>
      <c r="C81" s="17">
        <f>L74</f>
        <v>101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50</v>
      </c>
      <c r="D82" s="17" t="s">
        <v>99</v>
      </c>
      <c r="E82" s="17" t="s">
        <v>168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35</v>
      </c>
      <c r="D83" s="17" t="s">
        <v>99</v>
      </c>
      <c r="E83" s="17" t="s">
        <v>158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685</v>
      </c>
      <c r="D84" s="52" t="s">
        <v>88</v>
      </c>
      <c r="E84" s="17" t="s">
        <v>102</v>
      </c>
      <c r="F84" s="17"/>
      <c r="G84" s="17">
        <f>H74</f>
        <v>779</v>
      </c>
      <c r="H84" s="52" t="s">
        <v>88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C74-'10707'!C74</f>
        <v>55</v>
      </c>
      <c r="D85" s="120" t="str">
        <f>IF(E85&gt;0,"男增加","男減少")</f>
        <v>男減少</v>
      </c>
      <c r="E85" s="55">
        <f>D74-'10707'!D74</f>
        <v>-91</v>
      </c>
      <c r="F85" s="56" t="str">
        <f>IF(G85&gt;0,"女增加","女減少")</f>
        <v>女減少</v>
      </c>
      <c r="G85" s="55">
        <f>E74-'10707'!E74</f>
        <v>-8</v>
      </c>
      <c r="H85" s="57"/>
      <c r="I85" s="161" t="str">
        <f>IF(K85&gt;0,"總人口數增加","總人口數減少")</f>
        <v>總人口數減少</v>
      </c>
      <c r="J85" s="161"/>
      <c r="K85" s="55">
        <f>F74-'10707'!F74</f>
        <v>-99</v>
      </c>
      <c r="L85" s="57"/>
      <c r="M85" s="58"/>
      <c r="N85" s="59"/>
    </row>
    <row r="86" spans="1:15" ht="19.5" x14ac:dyDescent="0.3">
      <c r="A86" s="112"/>
      <c r="C86" s="113"/>
    </row>
  </sheetData>
  <mergeCells count="27">
    <mergeCell ref="A81:B81"/>
    <mergeCell ref="A82:B82"/>
    <mergeCell ref="A83:B83"/>
    <mergeCell ref="A85:B85"/>
    <mergeCell ref="I85:J85"/>
    <mergeCell ref="A77:B77"/>
    <mergeCell ref="A78:B79"/>
    <mergeCell ref="C78:C79"/>
    <mergeCell ref="D78:D79"/>
    <mergeCell ref="A80:B80"/>
    <mergeCell ref="E80:N80"/>
    <mergeCell ref="K3:K4"/>
    <mergeCell ref="L3:L4"/>
    <mergeCell ref="M3:M4"/>
    <mergeCell ref="N3:N4"/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125" zoomScaleNormal="125" workbookViewId="0">
      <pane ySplit="4" topLeftCell="A77" activePane="bottomLeft" state="frozen"/>
      <selection pane="bottomLeft" activeCell="K85" sqref="K85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163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372</v>
      </c>
      <c r="D5" s="9">
        <v>367</v>
      </c>
      <c r="E5" s="9">
        <v>432</v>
      </c>
      <c r="F5" s="9">
        <f t="shared" ref="F5:F68" si="0">SUM(D5:E5)</f>
        <v>799</v>
      </c>
      <c r="G5" s="10">
        <v>1</v>
      </c>
      <c r="H5" s="11">
        <v>5</v>
      </c>
      <c r="I5" s="11">
        <v>0</v>
      </c>
      <c r="J5" s="11">
        <v>0</v>
      </c>
      <c r="K5" s="11">
        <v>0</v>
      </c>
      <c r="L5" s="11">
        <v>0</v>
      </c>
      <c r="M5" s="12">
        <v>0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826</v>
      </c>
      <c r="D6" s="9">
        <v>742</v>
      </c>
      <c r="E6" s="9">
        <v>888</v>
      </c>
      <c r="F6" s="9">
        <f t="shared" si="0"/>
        <v>1630</v>
      </c>
      <c r="G6" s="10">
        <v>15</v>
      </c>
      <c r="H6" s="11">
        <v>11</v>
      </c>
      <c r="I6" s="11">
        <v>4</v>
      </c>
      <c r="J6" s="11">
        <v>8</v>
      </c>
      <c r="K6" s="11">
        <v>0</v>
      </c>
      <c r="L6" s="11">
        <v>1</v>
      </c>
      <c r="M6" s="12">
        <v>0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585</v>
      </c>
      <c r="D7" s="9">
        <v>673</v>
      </c>
      <c r="E7" s="9">
        <v>674</v>
      </c>
      <c r="F7" s="9">
        <f t="shared" si="0"/>
        <v>1347</v>
      </c>
      <c r="G7" s="10">
        <v>4</v>
      </c>
      <c r="H7" s="11">
        <v>4</v>
      </c>
      <c r="I7" s="11">
        <v>5</v>
      </c>
      <c r="J7" s="11">
        <v>0</v>
      </c>
      <c r="K7" s="11">
        <v>0</v>
      </c>
      <c r="L7" s="11">
        <v>0</v>
      </c>
      <c r="M7" s="12">
        <v>1</v>
      </c>
      <c r="N7" s="13">
        <v>0</v>
      </c>
    </row>
    <row r="8" spans="1:15" ht="19.5" x14ac:dyDescent="0.3">
      <c r="A8" s="14" t="s">
        <v>18</v>
      </c>
      <c r="B8" s="9">
        <v>10</v>
      </c>
      <c r="C8" s="9">
        <v>796</v>
      </c>
      <c r="D8" s="9">
        <v>852</v>
      </c>
      <c r="E8" s="9">
        <v>961</v>
      </c>
      <c r="F8" s="9">
        <f t="shared" si="0"/>
        <v>1813</v>
      </c>
      <c r="G8" s="10">
        <v>3</v>
      </c>
      <c r="H8" s="11">
        <v>7</v>
      </c>
      <c r="I8" s="11">
        <v>2</v>
      </c>
      <c r="J8" s="11">
        <v>5</v>
      </c>
      <c r="K8" s="11">
        <v>1</v>
      </c>
      <c r="L8" s="11">
        <v>0</v>
      </c>
      <c r="M8" s="12">
        <v>0</v>
      </c>
      <c r="N8" s="13">
        <v>0</v>
      </c>
    </row>
    <row r="9" spans="1:15" ht="19.5" x14ac:dyDescent="0.3">
      <c r="A9" s="8" t="s">
        <v>19</v>
      </c>
      <c r="B9" s="9">
        <v>7</v>
      </c>
      <c r="C9" s="9">
        <v>719</v>
      </c>
      <c r="D9" s="9">
        <v>762</v>
      </c>
      <c r="E9" s="9">
        <v>833</v>
      </c>
      <c r="F9" s="9">
        <f t="shared" si="0"/>
        <v>1595</v>
      </c>
      <c r="G9" s="10">
        <v>3</v>
      </c>
      <c r="H9" s="11">
        <v>6</v>
      </c>
      <c r="I9" s="11">
        <v>2</v>
      </c>
      <c r="J9" s="11">
        <v>1</v>
      </c>
      <c r="K9" s="11">
        <v>1</v>
      </c>
      <c r="L9" s="11">
        <v>2</v>
      </c>
      <c r="M9" s="12">
        <v>0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717</v>
      </c>
      <c r="D10" s="9">
        <v>776</v>
      </c>
      <c r="E10" s="9">
        <v>812</v>
      </c>
      <c r="F10" s="9">
        <f t="shared" si="0"/>
        <v>1588</v>
      </c>
      <c r="G10" s="10">
        <v>5</v>
      </c>
      <c r="H10" s="11">
        <v>3</v>
      </c>
      <c r="I10" s="11">
        <v>0</v>
      </c>
      <c r="J10" s="11">
        <v>0</v>
      </c>
      <c r="K10" s="11">
        <v>1</v>
      </c>
      <c r="L10" s="11">
        <v>5</v>
      </c>
      <c r="M10" s="12">
        <v>0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725</v>
      </c>
      <c r="D11" s="9">
        <v>775</v>
      </c>
      <c r="E11" s="9">
        <v>895</v>
      </c>
      <c r="F11" s="9">
        <f t="shared" si="0"/>
        <v>1670</v>
      </c>
      <c r="G11" s="10">
        <v>6</v>
      </c>
      <c r="H11" s="11">
        <v>4</v>
      </c>
      <c r="I11" s="11">
        <v>4</v>
      </c>
      <c r="J11" s="11">
        <v>3</v>
      </c>
      <c r="K11" s="11">
        <v>0</v>
      </c>
      <c r="L11" s="11">
        <v>3</v>
      </c>
      <c r="M11" s="12">
        <v>0</v>
      </c>
      <c r="N11" s="13">
        <v>0</v>
      </c>
    </row>
    <row r="12" spans="1:15" ht="19.5" x14ac:dyDescent="0.3">
      <c r="A12" s="14" t="s">
        <v>22</v>
      </c>
      <c r="B12" s="9">
        <v>8</v>
      </c>
      <c r="C12" s="9">
        <v>268</v>
      </c>
      <c r="D12" s="9">
        <v>312</v>
      </c>
      <c r="E12" s="9">
        <v>327</v>
      </c>
      <c r="F12" s="9">
        <f t="shared" si="0"/>
        <v>639</v>
      </c>
      <c r="G12" s="10">
        <v>4</v>
      </c>
      <c r="H12" s="11">
        <v>4</v>
      </c>
      <c r="I12" s="11">
        <v>2</v>
      </c>
      <c r="J12" s="11">
        <v>1</v>
      </c>
      <c r="K12" s="11">
        <v>0</v>
      </c>
      <c r="L12" s="11">
        <v>0</v>
      </c>
      <c r="M12" s="12">
        <v>0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1057</v>
      </c>
      <c r="D13" s="9">
        <v>1071</v>
      </c>
      <c r="E13" s="9">
        <v>1151</v>
      </c>
      <c r="F13" s="9">
        <f t="shared" si="0"/>
        <v>2222</v>
      </c>
      <c r="G13" s="10">
        <v>5</v>
      </c>
      <c r="H13" s="11">
        <v>13</v>
      </c>
      <c r="I13" s="11">
        <v>5</v>
      </c>
      <c r="J13" s="11">
        <v>3</v>
      </c>
      <c r="K13" s="11">
        <v>1</v>
      </c>
      <c r="L13" s="11">
        <v>2</v>
      </c>
      <c r="M13" s="12">
        <v>0</v>
      </c>
      <c r="N13" s="13">
        <v>0</v>
      </c>
    </row>
    <row r="14" spans="1:15" ht="19.5" x14ac:dyDescent="0.3">
      <c r="A14" s="14" t="s">
        <v>24</v>
      </c>
      <c r="B14" s="9">
        <v>19</v>
      </c>
      <c r="C14" s="9">
        <v>2142</v>
      </c>
      <c r="D14" s="9">
        <v>1979</v>
      </c>
      <c r="E14" s="9">
        <v>2221</v>
      </c>
      <c r="F14" s="9">
        <f t="shared" si="0"/>
        <v>4200</v>
      </c>
      <c r="G14" s="10">
        <v>35</v>
      </c>
      <c r="H14" s="11">
        <v>27</v>
      </c>
      <c r="I14" s="11">
        <v>13</v>
      </c>
      <c r="J14" s="11">
        <v>11</v>
      </c>
      <c r="K14" s="11">
        <v>3</v>
      </c>
      <c r="L14" s="11">
        <v>1</v>
      </c>
      <c r="M14" s="12">
        <v>3</v>
      </c>
      <c r="N14" s="13">
        <v>2</v>
      </c>
    </row>
    <row r="15" spans="1:15" ht="19.5" x14ac:dyDescent="0.3">
      <c r="A15" s="8" t="s">
        <v>25</v>
      </c>
      <c r="B15" s="9">
        <v>10</v>
      </c>
      <c r="C15" s="9">
        <v>462</v>
      </c>
      <c r="D15" s="9">
        <v>530</v>
      </c>
      <c r="E15" s="9">
        <v>541</v>
      </c>
      <c r="F15" s="9">
        <f t="shared" si="0"/>
        <v>1071</v>
      </c>
      <c r="G15" s="10">
        <v>1</v>
      </c>
      <c r="H15" s="11">
        <v>4</v>
      </c>
      <c r="I15" s="11">
        <v>1</v>
      </c>
      <c r="J15" s="11">
        <v>1</v>
      </c>
      <c r="K15" s="11">
        <v>0</v>
      </c>
      <c r="L15" s="11">
        <v>3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639</v>
      </c>
      <c r="D16" s="9">
        <v>713</v>
      </c>
      <c r="E16" s="9">
        <v>726</v>
      </c>
      <c r="F16" s="9">
        <f t="shared" si="0"/>
        <v>1439</v>
      </c>
      <c r="G16" s="10">
        <v>7</v>
      </c>
      <c r="H16" s="11">
        <v>3</v>
      </c>
      <c r="I16" s="11">
        <v>1</v>
      </c>
      <c r="J16" s="11">
        <v>3</v>
      </c>
      <c r="K16" s="11">
        <v>0</v>
      </c>
      <c r="L16" s="11">
        <v>3</v>
      </c>
      <c r="M16" s="12">
        <v>0</v>
      </c>
      <c r="N16" s="13">
        <v>0</v>
      </c>
    </row>
    <row r="17" spans="1:16" ht="19.5" x14ac:dyDescent="0.3">
      <c r="A17" s="8" t="s">
        <v>27</v>
      </c>
      <c r="B17" s="9">
        <v>18</v>
      </c>
      <c r="C17" s="9">
        <v>935</v>
      </c>
      <c r="D17" s="9">
        <v>945</v>
      </c>
      <c r="E17" s="9">
        <v>1004</v>
      </c>
      <c r="F17" s="9">
        <f t="shared" si="0"/>
        <v>1949</v>
      </c>
      <c r="G17" s="10">
        <v>12</v>
      </c>
      <c r="H17" s="11">
        <v>7</v>
      </c>
      <c r="I17" s="11">
        <v>10</v>
      </c>
      <c r="J17" s="11">
        <v>7</v>
      </c>
      <c r="K17" s="11">
        <v>1</v>
      </c>
      <c r="L17" s="11">
        <v>0</v>
      </c>
      <c r="M17" s="12">
        <v>1</v>
      </c>
      <c r="N17" s="13">
        <v>0</v>
      </c>
    </row>
    <row r="18" spans="1:16" ht="19.5" x14ac:dyDescent="0.3">
      <c r="A18" s="14" t="s">
        <v>28</v>
      </c>
      <c r="B18" s="9">
        <v>16</v>
      </c>
      <c r="C18" s="9">
        <v>632</v>
      </c>
      <c r="D18" s="9">
        <v>638</v>
      </c>
      <c r="E18" s="9">
        <v>718</v>
      </c>
      <c r="F18" s="9">
        <f t="shared" si="0"/>
        <v>1356</v>
      </c>
      <c r="G18" s="10">
        <v>5</v>
      </c>
      <c r="H18" s="11">
        <v>2</v>
      </c>
      <c r="I18" s="11">
        <v>4</v>
      </c>
      <c r="J18" s="11">
        <v>5</v>
      </c>
      <c r="K18" s="11">
        <v>3</v>
      </c>
      <c r="L18" s="11">
        <v>0</v>
      </c>
      <c r="M18" s="12">
        <v>0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844</v>
      </c>
      <c r="D19" s="9">
        <v>1000</v>
      </c>
      <c r="E19" s="9">
        <v>988</v>
      </c>
      <c r="F19" s="9">
        <f t="shared" si="0"/>
        <v>1988</v>
      </c>
      <c r="G19" s="10">
        <v>4</v>
      </c>
      <c r="H19" s="11">
        <v>3</v>
      </c>
      <c r="I19" s="11">
        <v>1</v>
      </c>
      <c r="J19" s="11">
        <v>6</v>
      </c>
      <c r="K19" s="11">
        <v>0</v>
      </c>
      <c r="L19" s="11">
        <v>1</v>
      </c>
      <c r="M19" s="12">
        <v>0</v>
      </c>
      <c r="N19" s="13">
        <v>0</v>
      </c>
    </row>
    <row r="20" spans="1:16" ht="19.5" x14ac:dyDescent="0.3">
      <c r="A20" s="14" t="s">
        <v>30</v>
      </c>
      <c r="B20" s="9">
        <v>19</v>
      </c>
      <c r="C20" s="9">
        <v>562</v>
      </c>
      <c r="D20" s="9">
        <v>625</v>
      </c>
      <c r="E20" s="9">
        <v>647</v>
      </c>
      <c r="F20" s="9">
        <f t="shared" si="0"/>
        <v>1272</v>
      </c>
      <c r="G20" s="10">
        <v>2</v>
      </c>
      <c r="H20" s="11">
        <v>8</v>
      </c>
      <c r="I20" s="11">
        <v>1</v>
      </c>
      <c r="J20" s="11">
        <v>1</v>
      </c>
      <c r="K20" s="11">
        <v>0</v>
      </c>
      <c r="L20" s="11">
        <v>0</v>
      </c>
      <c r="M20" s="12">
        <v>0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1542</v>
      </c>
      <c r="D21" s="9">
        <v>1540</v>
      </c>
      <c r="E21" s="9">
        <v>1794</v>
      </c>
      <c r="F21" s="9">
        <f t="shared" si="0"/>
        <v>3334</v>
      </c>
      <c r="G21" s="10">
        <v>5</v>
      </c>
      <c r="H21" s="11">
        <v>15</v>
      </c>
      <c r="I21" s="11">
        <v>5</v>
      </c>
      <c r="J21" s="11">
        <v>10</v>
      </c>
      <c r="K21" s="11">
        <v>1</v>
      </c>
      <c r="L21" s="11">
        <v>4</v>
      </c>
      <c r="M21" s="12">
        <v>2</v>
      </c>
      <c r="N21" s="13">
        <v>0</v>
      </c>
    </row>
    <row r="22" spans="1:16" ht="19.5" x14ac:dyDescent="0.3">
      <c r="A22" s="14" t="s">
        <v>32</v>
      </c>
      <c r="B22" s="9">
        <v>22</v>
      </c>
      <c r="C22" s="9">
        <v>1053</v>
      </c>
      <c r="D22" s="9">
        <v>1146</v>
      </c>
      <c r="E22" s="9">
        <v>1270</v>
      </c>
      <c r="F22" s="9">
        <f t="shared" si="0"/>
        <v>2416</v>
      </c>
      <c r="G22" s="10">
        <v>18</v>
      </c>
      <c r="H22" s="11">
        <v>9</v>
      </c>
      <c r="I22" s="11">
        <v>6</v>
      </c>
      <c r="J22" s="11">
        <v>2</v>
      </c>
      <c r="K22" s="11">
        <v>1</v>
      </c>
      <c r="L22" s="11">
        <v>4</v>
      </c>
      <c r="M22" s="12">
        <v>2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1565</v>
      </c>
      <c r="D23" s="9">
        <v>1635</v>
      </c>
      <c r="E23" s="9">
        <v>1823</v>
      </c>
      <c r="F23" s="9">
        <f t="shared" si="0"/>
        <v>3458</v>
      </c>
      <c r="G23" s="10">
        <v>19</v>
      </c>
      <c r="H23" s="11">
        <v>13</v>
      </c>
      <c r="I23" s="11">
        <v>7</v>
      </c>
      <c r="J23" s="11">
        <v>23</v>
      </c>
      <c r="K23" s="11">
        <v>1</v>
      </c>
      <c r="L23" s="11">
        <v>2</v>
      </c>
      <c r="M23" s="12">
        <v>0</v>
      </c>
      <c r="N23" s="13">
        <v>2</v>
      </c>
    </row>
    <row r="24" spans="1:16" ht="19.5" x14ac:dyDescent="0.3">
      <c r="A24" s="14" t="s">
        <v>34</v>
      </c>
      <c r="B24" s="9">
        <v>20</v>
      </c>
      <c r="C24" s="9">
        <v>964</v>
      </c>
      <c r="D24" s="9">
        <v>1179</v>
      </c>
      <c r="E24" s="9">
        <v>1151</v>
      </c>
      <c r="F24" s="9">
        <f t="shared" si="0"/>
        <v>2330</v>
      </c>
      <c r="G24" s="10">
        <v>12</v>
      </c>
      <c r="H24" s="11">
        <v>10</v>
      </c>
      <c r="I24" s="11">
        <v>8</v>
      </c>
      <c r="J24" s="11">
        <v>5</v>
      </c>
      <c r="K24" s="11">
        <v>3</v>
      </c>
      <c r="L24" s="11">
        <v>0</v>
      </c>
      <c r="M24" s="12">
        <v>1</v>
      </c>
      <c r="N24" s="13">
        <v>0</v>
      </c>
    </row>
    <row r="25" spans="1:16" ht="19.5" x14ac:dyDescent="0.3">
      <c r="A25" s="8" t="s">
        <v>35</v>
      </c>
      <c r="B25" s="9">
        <v>9</v>
      </c>
      <c r="C25" s="9">
        <v>1339</v>
      </c>
      <c r="D25" s="9">
        <v>1298</v>
      </c>
      <c r="E25" s="9">
        <v>980</v>
      </c>
      <c r="F25" s="9">
        <f t="shared" si="0"/>
        <v>2278</v>
      </c>
      <c r="G25" s="10">
        <v>15</v>
      </c>
      <c r="H25" s="11">
        <v>32</v>
      </c>
      <c r="I25" s="11">
        <v>26</v>
      </c>
      <c r="J25" s="11">
        <v>7</v>
      </c>
      <c r="K25" s="11">
        <v>0</v>
      </c>
      <c r="L25" s="11">
        <v>4</v>
      </c>
      <c r="M25" s="12">
        <v>0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1664</v>
      </c>
      <c r="D26" s="9">
        <v>1808</v>
      </c>
      <c r="E26" s="9">
        <v>1976</v>
      </c>
      <c r="F26" s="9">
        <f t="shared" si="0"/>
        <v>3784</v>
      </c>
      <c r="G26" s="10">
        <v>35</v>
      </c>
      <c r="H26" s="11">
        <v>9</v>
      </c>
      <c r="I26" s="11">
        <v>8</v>
      </c>
      <c r="J26" s="11">
        <v>9</v>
      </c>
      <c r="K26" s="11">
        <v>1</v>
      </c>
      <c r="L26" s="11">
        <v>2</v>
      </c>
      <c r="M26" s="12">
        <v>0</v>
      </c>
      <c r="N26" s="13">
        <v>0</v>
      </c>
    </row>
    <row r="27" spans="1:16" ht="19.5" x14ac:dyDescent="0.3">
      <c r="A27" s="8" t="s">
        <v>37</v>
      </c>
      <c r="B27" s="9">
        <v>13</v>
      </c>
      <c r="C27" s="9">
        <v>961</v>
      </c>
      <c r="D27" s="9">
        <v>1140</v>
      </c>
      <c r="E27" s="9">
        <v>1379</v>
      </c>
      <c r="F27" s="9">
        <f t="shared" si="0"/>
        <v>2519</v>
      </c>
      <c r="G27" s="10">
        <v>16</v>
      </c>
      <c r="H27" s="11">
        <v>14</v>
      </c>
      <c r="I27" s="11">
        <v>13</v>
      </c>
      <c r="J27" s="11">
        <v>8</v>
      </c>
      <c r="K27" s="11">
        <v>1</v>
      </c>
      <c r="L27" s="11">
        <v>0</v>
      </c>
      <c r="M27" s="12">
        <v>2</v>
      </c>
      <c r="N27" s="13">
        <v>0</v>
      </c>
    </row>
    <row r="28" spans="1:16" ht="19.5" x14ac:dyDescent="0.3">
      <c r="A28" s="14" t="s">
        <v>38</v>
      </c>
      <c r="B28" s="9">
        <v>16</v>
      </c>
      <c r="C28" s="9">
        <v>1147</v>
      </c>
      <c r="D28" s="9">
        <v>1392</v>
      </c>
      <c r="E28" s="9">
        <v>1694</v>
      </c>
      <c r="F28" s="9">
        <f t="shared" si="0"/>
        <v>3086</v>
      </c>
      <c r="G28" s="10">
        <v>11</v>
      </c>
      <c r="H28" s="11">
        <v>26</v>
      </c>
      <c r="I28" s="11">
        <v>9</v>
      </c>
      <c r="J28" s="11">
        <v>8</v>
      </c>
      <c r="K28" s="11">
        <v>0</v>
      </c>
      <c r="L28" s="11">
        <v>1</v>
      </c>
      <c r="M28" s="12">
        <v>1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801</v>
      </c>
      <c r="D29" s="9">
        <v>891</v>
      </c>
      <c r="E29" s="9">
        <v>1079</v>
      </c>
      <c r="F29" s="9">
        <f t="shared" si="0"/>
        <v>1970</v>
      </c>
      <c r="G29" s="10">
        <v>10</v>
      </c>
      <c r="H29" s="11">
        <v>15</v>
      </c>
      <c r="I29" s="11">
        <v>3</v>
      </c>
      <c r="J29" s="11">
        <v>4</v>
      </c>
      <c r="K29" s="11">
        <v>1</v>
      </c>
      <c r="L29" s="11">
        <v>1</v>
      </c>
      <c r="M29" s="12">
        <v>1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317</v>
      </c>
      <c r="D30" s="9">
        <v>398</v>
      </c>
      <c r="E30" s="9">
        <v>381</v>
      </c>
      <c r="F30" s="9">
        <f t="shared" si="0"/>
        <v>779</v>
      </c>
      <c r="G30" s="10">
        <v>9</v>
      </c>
      <c r="H30" s="11">
        <v>5</v>
      </c>
      <c r="I30" s="11">
        <v>0</v>
      </c>
      <c r="J30" s="11">
        <v>1</v>
      </c>
      <c r="K30" s="11">
        <v>0</v>
      </c>
      <c r="L30" s="11">
        <v>3</v>
      </c>
      <c r="M30" s="12">
        <v>0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623</v>
      </c>
      <c r="D31" s="9">
        <v>707</v>
      </c>
      <c r="E31" s="9">
        <v>756</v>
      </c>
      <c r="F31" s="9">
        <f t="shared" si="0"/>
        <v>1463</v>
      </c>
      <c r="G31" s="10">
        <v>3</v>
      </c>
      <c r="H31" s="11">
        <v>9</v>
      </c>
      <c r="I31" s="11">
        <v>7</v>
      </c>
      <c r="J31" s="11">
        <v>6</v>
      </c>
      <c r="K31" s="11">
        <v>1</v>
      </c>
      <c r="L31" s="11">
        <v>1</v>
      </c>
      <c r="M31" s="12">
        <v>0</v>
      </c>
      <c r="N31" s="13">
        <v>0</v>
      </c>
    </row>
    <row r="32" spans="1:16" ht="19.5" x14ac:dyDescent="0.3">
      <c r="A32" s="14" t="s">
        <v>42</v>
      </c>
      <c r="B32" s="9">
        <v>25</v>
      </c>
      <c r="C32" s="9">
        <v>1257</v>
      </c>
      <c r="D32" s="9">
        <v>1500</v>
      </c>
      <c r="E32" s="9">
        <v>1645</v>
      </c>
      <c r="F32" s="9">
        <f t="shared" si="0"/>
        <v>3145</v>
      </c>
      <c r="G32" s="10">
        <v>23</v>
      </c>
      <c r="H32" s="11">
        <v>19</v>
      </c>
      <c r="I32" s="11">
        <v>1</v>
      </c>
      <c r="J32" s="11">
        <v>8</v>
      </c>
      <c r="K32" s="11">
        <v>1</v>
      </c>
      <c r="L32" s="11">
        <v>1</v>
      </c>
      <c r="M32" s="12">
        <v>0</v>
      </c>
      <c r="N32" s="13">
        <v>1</v>
      </c>
    </row>
    <row r="33" spans="1:14" ht="19.5" x14ac:dyDescent="0.3">
      <c r="A33" s="8" t="s">
        <v>43</v>
      </c>
      <c r="B33" s="9">
        <v>16</v>
      </c>
      <c r="C33" s="9">
        <v>754</v>
      </c>
      <c r="D33" s="9">
        <v>843</v>
      </c>
      <c r="E33" s="9">
        <v>888</v>
      </c>
      <c r="F33" s="9">
        <f t="shared" si="0"/>
        <v>1731</v>
      </c>
      <c r="G33" s="10">
        <v>8</v>
      </c>
      <c r="H33" s="11">
        <v>7</v>
      </c>
      <c r="I33" s="11">
        <v>5</v>
      </c>
      <c r="J33" s="11">
        <v>9</v>
      </c>
      <c r="K33" s="11">
        <v>0</v>
      </c>
      <c r="L33" s="11">
        <v>1</v>
      </c>
      <c r="M33" s="12">
        <v>0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1354</v>
      </c>
      <c r="D34" s="9">
        <v>1508</v>
      </c>
      <c r="E34" s="9">
        <v>1609</v>
      </c>
      <c r="F34" s="9">
        <f t="shared" si="0"/>
        <v>3117</v>
      </c>
      <c r="G34" s="10">
        <v>15</v>
      </c>
      <c r="H34" s="11">
        <v>10</v>
      </c>
      <c r="I34" s="11">
        <v>4</v>
      </c>
      <c r="J34" s="11">
        <v>10</v>
      </c>
      <c r="K34" s="11">
        <v>3</v>
      </c>
      <c r="L34" s="11">
        <v>5</v>
      </c>
      <c r="M34" s="12">
        <v>0</v>
      </c>
      <c r="N34" s="13">
        <v>0</v>
      </c>
    </row>
    <row r="35" spans="1:14" ht="19.5" x14ac:dyDescent="0.3">
      <c r="A35" s="8" t="s">
        <v>45</v>
      </c>
      <c r="B35" s="9">
        <v>16</v>
      </c>
      <c r="C35" s="9">
        <v>974</v>
      </c>
      <c r="D35" s="9">
        <v>1119</v>
      </c>
      <c r="E35" s="9">
        <v>1280</v>
      </c>
      <c r="F35" s="9">
        <f t="shared" si="0"/>
        <v>2399</v>
      </c>
      <c r="G35" s="10">
        <v>6</v>
      </c>
      <c r="H35" s="11">
        <v>8</v>
      </c>
      <c r="I35" s="11">
        <v>6</v>
      </c>
      <c r="J35" s="11">
        <v>4</v>
      </c>
      <c r="K35" s="11">
        <v>1</v>
      </c>
      <c r="L35" s="11">
        <v>1</v>
      </c>
      <c r="M35" s="12">
        <v>0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1551</v>
      </c>
      <c r="D36" s="9">
        <v>1676</v>
      </c>
      <c r="E36" s="9">
        <v>2027</v>
      </c>
      <c r="F36" s="9">
        <f t="shared" si="0"/>
        <v>3703</v>
      </c>
      <c r="G36" s="10">
        <v>14</v>
      </c>
      <c r="H36" s="11">
        <v>29</v>
      </c>
      <c r="I36" s="11">
        <v>4</v>
      </c>
      <c r="J36" s="11">
        <v>7</v>
      </c>
      <c r="K36" s="11">
        <v>0</v>
      </c>
      <c r="L36" s="11">
        <v>2</v>
      </c>
      <c r="M36" s="12">
        <v>1</v>
      </c>
      <c r="N36" s="13">
        <v>1</v>
      </c>
    </row>
    <row r="37" spans="1:14" ht="19.5" x14ac:dyDescent="0.3">
      <c r="A37" s="8" t="s">
        <v>47</v>
      </c>
      <c r="B37" s="9">
        <v>22</v>
      </c>
      <c r="C37" s="9">
        <v>1426</v>
      </c>
      <c r="D37" s="9">
        <v>1665</v>
      </c>
      <c r="E37" s="9">
        <v>2015</v>
      </c>
      <c r="F37" s="9">
        <f t="shared" si="0"/>
        <v>3680</v>
      </c>
      <c r="G37" s="10">
        <v>35</v>
      </c>
      <c r="H37" s="11">
        <v>18</v>
      </c>
      <c r="I37" s="11">
        <v>9</v>
      </c>
      <c r="J37" s="11">
        <v>3</v>
      </c>
      <c r="K37" s="11">
        <v>1</v>
      </c>
      <c r="L37" s="11">
        <v>1</v>
      </c>
      <c r="M37" s="12">
        <v>2</v>
      </c>
      <c r="N37" s="13">
        <v>0</v>
      </c>
    </row>
    <row r="38" spans="1:14" ht="19.5" x14ac:dyDescent="0.3">
      <c r="A38" s="14" t="s">
        <v>48</v>
      </c>
      <c r="B38" s="9">
        <v>18</v>
      </c>
      <c r="C38" s="9">
        <v>848</v>
      </c>
      <c r="D38" s="9">
        <v>923</v>
      </c>
      <c r="E38" s="9">
        <v>1050</v>
      </c>
      <c r="F38" s="9">
        <f t="shared" si="0"/>
        <v>1973</v>
      </c>
      <c r="G38" s="10">
        <v>8</v>
      </c>
      <c r="H38" s="11">
        <v>10</v>
      </c>
      <c r="I38" s="11">
        <v>3</v>
      </c>
      <c r="J38" s="11">
        <v>8</v>
      </c>
      <c r="K38" s="11">
        <v>1</v>
      </c>
      <c r="L38" s="11">
        <v>0</v>
      </c>
      <c r="M38" s="12">
        <v>0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1250</v>
      </c>
      <c r="D39" s="9">
        <v>1523</v>
      </c>
      <c r="E39" s="9">
        <v>1833</v>
      </c>
      <c r="F39" s="9">
        <f t="shared" si="0"/>
        <v>3356</v>
      </c>
      <c r="G39" s="10">
        <v>19</v>
      </c>
      <c r="H39" s="11">
        <v>37</v>
      </c>
      <c r="I39" s="11">
        <v>11</v>
      </c>
      <c r="J39" s="11">
        <v>12</v>
      </c>
      <c r="K39" s="11">
        <v>0</v>
      </c>
      <c r="L39" s="11">
        <v>2</v>
      </c>
      <c r="M39" s="12">
        <v>2</v>
      </c>
      <c r="N39" s="13">
        <v>1</v>
      </c>
    </row>
    <row r="40" spans="1:14" ht="19.5" x14ac:dyDescent="0.3">
      <c r="A40" s="14" t="s">
        <v>50</v>
      </c>
      <c r="B40" s="9">
        <v>17</v>
      </c>
      <c r="C40" s="9">
        <v>1052</v>
      </c>
      <c r="D40" s="9">
        <v>1275</v>
      </c>
      <c r="E40" s="9">
        <v>1365</v>
      </c>
      <c r="F40" s="9">
        <f t="shared" si="0"/>
        <v>2640</v>
      </c>
      <c r="G40" s="10">
        <v>11</v>
      </c>
      <c r="H40" s="11">
        <v>19</v>
      </c>
      <c r="I40" s="11">
        <v>2</v>
      </c>
      <c r="J40" s="11">
        <v>11</v>
      </c>
      <c r="K40" s="11">
        <v>3</v>
      </c>
      <c r="L40" s="11">
        <v>1</v>
      </c>
      <c r="M40" s="12">
        <v>0</v>
      </c>
      <c r="N40" s="13">
        <v>1</v>
      </c>
    </row>
    <row r="41" spans="1:14" ht="19.5" x14ac:dyDescent="0.3">
      <c r="A41" s="8" t="s">
        <v>51</v>
      </c>
      <c r="B41" s="9">
        <v>19</v>
      </c>
      <c r="C41" s="9">
        <v>1108</v>
      </c>
      <c r="D41" s="9">
        <v>1218</v>
      </c>
      <c r="E41" s="9">
        <v>1388</v>
      </c>
      <c r="F41" s="9">
        <f t="shared" si="0"/>
        <v>2606</v>
      </c>
      <c r="G41" s="10">
        <v>17</v>
      </c>
      <c r="H41" s="11">
        <v>10</v>
      </c>
      <c r="I41" s="11">
        <v>7</v>
      </c>
      <c r="J41" s="11">
        <v>0</v>
      </c>
      <c r="K41" s="11">
        <v>1</v>
      </c>
      <c r="L41" s="11">
        <v>1</v>
      </c>
      <c r="M41" s="12">
        <v>1</v>
      </c>
      <c r="N41" s="13">
        <v>0</v>
      </c>
    </row>
    <row r="42" spans="1:14" ht="19.5" x14ac:dyDescent="0.3">
      <c r="A42" s="14" t="s">
        <v>52</v>
      </c>
      <c r="B42" s="9">
        <v>15</v>
      </c>
      <c r="C42" s="9">
        <v>744</v>
      </c>
      <c r="D42" s="9">
        <v>845</v>
      </c>
      <c r="E42" s="9">
        <v>960</v>
      </c>
      <c r="F42" s="9">
        <f t="shared" si="0"/>
        <v>1805</v>
      </c>
      <c r="G42" s="10">
        <v>4</v>
      </c>
      <c r="H42" s="11">
        <v>6</v>
      </c>
      <c r="I42" s="11">
        <v>2</v>
      </c>
      <c r="J42" s="11">
        <v>0</v>
      </c>
      <c r="K42" s="11">
        <v>1</v>
      </c>
      <c r="L42" s="11">
        <v>2</v>
      </c>
      <c r="M42" s="12">
        <v>0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656</v>
      </c>
      <c r="D43" s="9">
        <v>802</v>
      </c>
      <c r="E43" s="9">
        <v>785</v>
      </c>
      <c r="F43" s="9">
        <f t="shared" si="0"/>
        <v>1587</v>
      </c>
      <c r="G43" s="10">
        <v>2</v>
      </c>
      <c r="H43" s="11">
        <v>6</v>
      </c>
      <c r="I43" s="11">
        <v>2</v>
      </c>
      <c r="J43" s="11">
        <v>1</v>
      </c>
      <c r="K43" s="11">
        <v>0</v>
      </c>
      <c r="L43" s="11">
        <v>1</v>
      </c>
      <c r="M43" s="12">
        <v>0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809</v>
      </c>
      <c r="D44" s="9">
        <v>998</v>
      </c>
      <c r="E44" s="9">
        <v>927</v>
      </c>
      <c r="F44" s="9">
        <f t="shared" si="0"/>
        <v>1925</v>
      </c>
      <c r="G44" s="10">
        <v>11</v>
      </c>
      <c r="H44" s="11">
        <v>13</v>
      </c>
      <c r="I44" s="11">
        <v>1</v>
      </c>
      <c r="J44" s="11">
        <v>13</v>
      </c>
      <c r="K44" s="11">
        <v>1</v>
      </c>
      <c r="L44" s="11">
        <v>2</v>
      </c>
      <c r="M44" s="12">
        <v>0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1047</v>
      </c>
      <c r="D45" s="9">
        <v>1098</v>
      </c>
      <c r="E45" s="9">
        <v>1232</v>
      </c>
      <c r="F45" s="9">
        <f t="shared" si="0"/>
        <v>2330</v>
      </c>
      <c r="G45" s="10">
        <v>9</v>
      </c>
      <c r="H45" s="11">
        <v>11</v>
      </c>
      <c r="I45" s="11">
        <v>3</v>
      </c>
      <c r="J45" s="11">
        <v>3</v>
      </c>
      <c r="K45" s="11">
        <v>1</v>
      </c>
      <c r="L45" s="11">
        <v>0</v>
      </c>
      <c r="M45" s="12">
        <v>1</v>
      </c>
      <c r="N45" s="13">
        <v>1</v>
      </c>
    </row>
    <row r="46" spans="1:14" ht="19.5" x14ac:dyDescent="0.3">
      <c r="A46" s="14" t="s">
        <v>56</v>
      </c>
      <c r="B46" s="9">
        <v>22</v>
      </c>
      <c r="C46" s="9">
        <v>1812</v>
      </c>
      <c r="D46" s="9">
        <v>2059</v>
      </c>
      <c r="E46" s="9">
        <v>2147</v>
      </c>
      <c r="F46" s="9">
        <f t="shared" si="0"/>
        <v>4206</v>
      </c>
      <c r="G46" s="10">
        <v>27</v>
      </c>
      <c r="H46" s="11">
        <v>19</v>
      </c>
      <c r="I46" s="11">
        <v>8</v>
      </c>
      <c r="J46" s="11">
        <v>8</v>
      </c>
      <c r="K46" s="11">
        <v>3</v>
      </c>
      <c r="L46" s="11">
        <v>4</v>
      </c>
      <c r="M46" s="12">
        <v>1</v>
      </c>
      <c r="N46" s="13">
        <v>1</v>
      </c>
    </row>
    <row r="47" spans="1:14" ht="19.5" x14ac:dyDescent="0.3">
      <c r="A47" s="8" t="s">
        <v>57</v>
      </c>
      <c r="B47" s="9">
        <v>20</v>
      </c>
      <c r="C47" s="9">
        <v>897</v>
      </c>
      <c r="D47" s="9">
        <v>953</v>
      </c>
      <c r="E47" s="9">
        <v>1058</v>
      </c>
      <c r="F47" s="9">
        <f t="shared" si="0"/>
        <v>2011</v>
      </c>
      <c r="G47" s="10">
        <v>8</v>
      </c>
      <c r="H47" s="11">
        <v>2</v>
      </c>
      <c r="I47" s="11">
        <v>7</v>
      </c>
      <c r="J47" s="11">
        <v>1</v>
      </c>
      <c r="K47" s="11">
        <v>0</v>
      </c>
      <c r="L47" s="11">
        <v>0</v>
      </c>
      <c r="M47" s="12">
        <v>0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848</v>
      </c>
      <c r="D48" s="9">
        <v>1019</v>
      </c>
      <c r="E48" s="9">
        <v>1113</v>
      </c>
      <c r="F48" s="9">
        <f t="shared" si="0"/>
        <v>2132</v>
      </c>
      <c r="G48" s="10">
        <v>9</v>
      </c>
      <c r="H48" s="11">
        <v>7</v>
      </c>
      <c r="I48" s="11">
        <v>6</v>
      </c>
      <c r="J48" s="11">
        <v>6</v>
      </c>
      <c r="K48" s="11">
        <v>4</v>
      </c>
      <c r="L48" s="11">
        <v>1</v>
      </c>
      <c r="M48" s="12">
        <v>1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1825</v>
      </c>
      <c r="D49" s="9">
        <v>2119</v>
      </c>
      <c r="E49" s="9">
        <v>2329</v>
      </c>
      <c r="F49" s="9">
        <f t="shared" si="0"/>
        <v>4448</v>
      </c>
      <c r="G49" s="10">
        <v>16</v>
      </c>
      <c r="H49" s="11">
        <v>20</v>
      </c>
      <c r="I49" s="11">
        <v>11</v>
      </c>
      <c r="J49" s="11">
        <v>8</v>
      </c>
      <c r="K49" s="11">
        <v>1</v>
      </c>
      <c r="L49" s="11">
        <v>1</v>
      </c>
      <c r="M49" s="12">
        <v>0</v>
      </c>
      <c r="N49" s="13">
        <v>0</v>
      </c>
    </row>
    <row r="50" spans="1:14" ht="19.5" x14ac:dyDescent="0.3">
      <c r="A50" s="14" t="s">
        <v>60</v>
      </c>
      <c r="B50" s="9">
        <v>20</v>
      </c>
      <c r="C50" s="9">
        <v>880</v>
      </c>
      <c r="D50" s="9">
        <v>1057</v>
      </c>
      <c r="E50" s="9">
        <v>1163</v>
      </c>
      <c r="F50" s="9">
        <f t="shared" si="0"/>
        <v>2220</v>
      </c>
      <c r="G50" s="10">
        <v>17</v>
      </c>
      <c r="H50" s="11">
        <v>11</v>
      </c>
      <c r="I50" s="11">
        <v>7</v>
      </c>
      <c r="J50" s="11">
        <v>1</v>
      </c>
      <c r="K50" s="11">
        <v>1</v>
      </c>
      <c r="L50" s="11">
        <v>2</v>
      </c>
      <c r="M50" s="12">
        <v>1</v>
      </c>
      <c r="N50" s="13">
        <v>1</v>
      </c>
    </row>
    <row r="51" spans="1:14" ht="19.5" x14ac:dyDescent="0.3">
      <c r="A51" s="8" t="s">
        <v>61</v>
      </c>
      <c r="B51" s="9">
        <v>14</v>
      </c>
      <c r="C51" s="9">
        <v>744</v>
      </c>
      <c r="D51" s="9">
        <v>830</v>
      </c>
      <c r="E51" s="9">
        <v>874</v>
      </c>
      <c r="F51" s="9">
        <f t="shared" si="0"/>
        <v>1704</v>
      </c>
      <c r="G51" s="10">
        <v>9</v>
      </c>
      <c r="H51" s="11">
        <v>8</v>
      </c>
      <c r="I51" s="11">
        <v>2</v>
      </c>
      <c r="J51" s="11">
        <v>4</v>
      </c>
      <c r="K51" s="11">
        <v>1</v>
      </c>
      <c r="L51" s="11">
        <v>0</v>
      </c>
      <c r="M51" s="12">
        <v>2</v>
      </c>
      <c r="N51" s="13">
        <v>1</v>
      </c>
    </row>
    <row r="52" spans="1:14" ht="19.5" x14ac:dyDescent="0.3">
      <c r="A52" s="14" t="s">
        <v>62</v>
      </c>
      <c r="B52" s="9">
        <v>15</v>
      </c>
      <c r="C52" s="9">
        <v>657</v>
      </c>
      <c r="D52" s="9">
        <v>795</v>
      </c>
      <c r="E52" s="9">
        <v>853</v>
      </c>
      <c r="F52" s="9">
        <f t="shared" si="0"/>
        <v>1648</v>
      </c>
      <c r="G52" s="10">
        <v>4</v>
      </c>
      <c r="H52" s="11">
        <v>0</v>
      </c>
      <c r="I52" s="11">
        <v>6</v>
      </c>
      <c r="J52" s="11">
        <v>12</v>
      </c>
      <c r="K52" s="11">
        <v>2</v>
      </c>
      <c r="L52" s="11">
        <v>1</v>
      </c>
      <c r="M52" s="12">
        <v>0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1143</v>
      </c>
      <c r="D53" s="9">
        <v>1383</v>
      </c>
      <c r="E53" s="9">
        <v>1476</v>
      </c>
      <c r="F53" s="9">
        <f t="shared" si="0"/>
        <v>2859</v>
      </c>
      <c r="G53" s="10">
        <v>11</v>
      </c>
      <c r="H53" s="11">
        <v>11</v>
      </c>
      <c r="I53" s="11">
        <v>0</v>
      </c>
      <c r="J53" s="11">
        <v>10</v>
      </c>
      <c r="K53" s="11">
        <v>1</v>
      </c>
      <c r="L53" s="11">
        <v>3</v>
      </c>
      <c r="M53" s="12">
        <v>1</v>
      </c>
      <c r="N53" s="13">
        <v>1</v>
      </c>
    </row>
    <row r="54" spans="1:14" ht="19.5" x14ac:dyDescent="0.3">
      <c r="A54" s="14" t="s">
        <v>64</v>
      </c>
      <c r="B54" s="9">
        <v>12</v>
      </c>
      <c r="C54" s="9">
        <v>539</v>
      </c>
      <c r="D54" s="9">
        <v>683</v>
      </c>
      <c r="E54" s="9">
        <v>670</v>
      </c>
      <c r="F54" s="9">
        <f t="shared" si="0"/>
        <v>1353</v>
      </c>
      <c r="G54" s="10">
        <v>2</v>
      </c>
      <c r="H54" s="11">
        <v>6</v>
      </c>
      <c r="I54" s="11">
        <v>2</v>
      </c>
      <c r="J54" s="11">
        <v>0</v>
      </c>
      <c r="K54" s="11">
        <v>0</v>
      </c>
      <c r="L54" s="11">
        <v>3</v>
      </c>
      <c r="M54" s="12">
        <v>0</v>
      </c>
      <c r="N54" s="13">
        <v>1</v>
      </c>
    </row>
    <row r="55" spans="1:14" ht="19.5" x14ac:dyDescent="0.3">
      <c r="A55" s="8" t="s">
        <v>65</v>
      </c>
      <c r="B55" s="9">
        <v>14</v>
      </c>
      <c r="C55" s="9">
        <v>490</v>
      </c>
      <c r="D55" s="9">
        <v>588</v>
      </c>
      <c r="E55" s="9">
        <v>622</v>
      </c>
      <c r="F55" s="9">
        <f t="shared" si="0"/>
        <v>1210</v>
      </c>
      <c r="G55" s="10">
        <v>3</v>
      </c>
      <c r="H55" s="11">
        <v>11</v>
      </c>
      <c r="I55" s="11">
        <v>3</v>
      </c>
      <c r="J55" s="11">
        <v>0</v>
      </c>
      <c r="K55" s="11">
        <v>0</v>
      </c>
      <c r="L55" s="11">
        <v>1</v>
      </c>
      <c r="M55" s="12">
        <v>0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864</v>
      </c>
      <c r="D56" s="9">
        <v>1070</v>
      </c>
      <c r="E56" s="9">
        <v>1050</v>
      </c>
      <c r="F56" s="9">
        <f t="shared" si="0"/>
        <v>2120</v>
      </c>
      <c r="G56" s="10">
        <v>6</v>
      </c>
      <c r="H56" s="11">
        <v>10</v>
      </c>
      <c r="I56" s="11">
        <v>8</v>
      </c>
      <c r="J56" s="11">
        <v>7</v>
      </c>
      <c r="K56" s="11">
        <v>0</v>
      </c>
      <c r="L56" s="11">
        <v>2</v>
      </c>
      <c r="M56" s="12">
        <v>1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924</v>
      </c>
      <c r="D57" s="9">
        <v>1159</v>
      </c>
      <c r="E57" s="9">
        <v>1155</v>
      </c>
      <c r="F57" s="9">
        <f t="shared" si="0"/>
        <v>2314</v>
      </c>
      <c r="G57" s="10">
        <v>8</v>
      </c>
      <c r="H57" s="11">
        <v>12</v>
      </c>
      <c r="I57" s="11">
        <v>9</v>
      </c>
      <c r="J57" s="11">
        <v>7</v>
      </c>
      <c r="K57" s="11">
        <v>1</v>
      </c>
      <c r="L57" s="11">
        <v>1</v>
      </c>
      <c r="M57" s="12">
        <v>0</v>
      </c>
      <c r="N57" s="13">
        <v>0</v>
      </c>
    </row>
    <row r="58" spans="1:14" ht="19.5" x14ac:dyDescent="0.3">
      <c r="A58" s="14" t="s">
        <v>68</v>
      </c>
      <c r="B58" s="9">
        <v>27</v>
      </c>
      <c r="C58" s="9">
        <v>1234</v>
      </c>
      <c r="D58" s="9">
        <v>1499</v>
      </c>
      <c r="E58" s="9">
        <v>1511</v>
      </c>
      <c r="F58" s="9">
        <f t="shared" si="0"/>
        <v>3010</v>
      </c>
      <c r="G58" s="10">
        <v>6</v>
      </c>
      <c r="H58" s="11">
        <v>17</v>
      </c>
      <c r="I58" s="11">
        <v>2</v>
      </c>
      <c r="J58" s="11">
        <v>0</v>
      </c>
      <c r="K58" s="11">
        <v>3</v>
      </c>
      <c r="L58" s="11">
        <v>3</v>
      </c>
      <c r="M58" s="12">
        <v>0</v>
      </c>
      <c r="N58" s="13">
        <v>1</v>
      </c>
    </row>
    <row r="59" spans="1:14" ht="19.5" x14ac:dyDescent="0.3">
      <c r="A59" s="8" t="s">
        <v>69</v>
      </c>
      <c r="B59" s="9">
        <v>35</v>
      </c>
      <c r="C59" s="9">
        <v>1184</v>
      </c>
      <c r="D59" s="9">
        <v>1519</v>
      </c>
      <c r="E59" s="9">
        <v>1515</v>
      </c>
      <c r="F59" s="9">
        <f t="shared" si="0"/>
        <v>3034</v>
      </c>
      <c r="G59" s="10">
        <v>11</v>
      </c>
      <c r="H59" s="11">
        <v>10</v>
      </c>
      <c r="I59" s="11">
        <v>6</v>
      </c>
      <c r="J59" s="11">
        <v>4</v>
      </c>
      <c r="K59" s="11">
        <v>3</v>
      </c>
      <c r="L59" s="11">
        <v>5</v>
      </c>
      <c r="M59" s="12">
        <v>0</v>
      </c>
      <c r="N59" s="13">
        <v>1</v>
      </c>
    </row>
    <row r="60" spans="1:14" ht="19.5" x14ac:dyDescent="0.3">
      <c r="A60" s="14" t="s">
        <v>70</v>
      </c>
      <c r="B60" s="9">
        <v>15</v>
      </c>
      <c r="C60" s="9">
        <v>1176</v>
      </c>
      <c r="D60" s="9">
        <v>1432</v>
      </c>
      <c r="E60" s="9">
        <v>1516</v>
      </c>
      <c r="F60" s="9">
        <f t="shared" si="0"/>
        <v>2948</v>
      </c>
      <c r="G60" s="10">
        <v>13</v>
      </c>
      <c r="H60" s="11">
        <v>12</v>
      </c>
      <c r="I60" s="11">
        <v>4</v>
      </c>
      <c r="J60" s="11">
        <v>5</v>
      </c>
      <c r="K60" s="11">
        <v>1</v>
      </c>
      <c r="L60" s="11">
        <v>2</v>
      </c>
      <c r="M60" s="12">
        <v>1</v>
      </c>
      <c r="N60" s="13">
        <v>0</v>
      </c>
    </row>
    <row r="61" spans="1:14" ht="19.5" x14ac:dyDescent="0.3">
      <c r="A61" s="8" t="s">
        <v>71</v>
      </c>
      <c r="B61" s="9">
        <v>16</v>
      </c>
      <c r="C61" s="9">
        <v>852</v>
      </c>
      <c r="D61" s="9">
        <v>985</v>
      </c>
      <c r="E61" s="9">
        <v>1018</v>
      </c>
      <c r="F61" s="9">
        <f t="shared" si="0"/>
        <v>2003</v>
      </c>
      <c r="G61" s="10">
        <v>2</v>
      </c>
      <c r="H61" s="11">
        <v>8</v>
      </c>
      <c r="I61" s="11">
        <v>1</v>
      </c>
      <c r="J61" s="11">
        <v>1</v>
      </c>
      <c r="K61" s="11">
        <v>0</v>
      </c>
      <c r="L61" s="11">
        <v>0</v>
      </c>
      <c r="M61" s="12">
        <v>0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1041</v>
      </c>
      <c r="D62" s="9">
        <v>1181</v>
      </c>
      <c r="E62" s="9">
        <v>1245</v>
      </c>
      <c r="F62" s="9">
        <f t="shared" si="0"/>
        <v>2426</v>
      </c>
      <c r="G62" s="10">
        <v>18</v>
      </c>
      <c r="H62" s="11">
        <v>2</v>
      </c>
      <c r="I62" s="11">
        <v>9</v>
      </c>
      <c r="J62" s="11">
        <v>6</v>
      </c>
      <c r="K62" s="11">
        <v>2</v>
      </c>
      <c r="L62" s="11">
        <v>4</v>
      </c>
      <c r="M62" s="12">
        <v>1</v>
      </c>
      <c r="N62" s="13">
        <v>0</v>
      </c>
    </row>
    <row r="63" spans="1:14" ht="19.5" x14ac:dyDescent="0.3">
      <c r="A63" s="8" t="s">
        <v>73</v>
      </c>
      <c r="B63" s="9">
        <v>15</v>
      </c>
      <c r="C63" s="9">
        <v>1034</v>
      </c>
      <c r="D63" s="9">
        <v>1112</v>
      </c>
      <c r="E63" s="9">
        <v>1213</v>
      </c>
      <c r="F63" s="9">
        <f t="shared" si="0"/>
        <v>2325</v>
      </c>
      <c r="G63" s="10">
        <v>7</v>
      </c>
      <c r="H63" s="11">
        <v>11</v>
      </c>
      <c r="I63" s="11">
        <v>4</v>
      </c>
      <c r="J63" s="11">
        <v>1</v>
      </c>
      <c r="K63" s="11">
        <v>1</v>
      </c>
      <c r="L63" s="11">
        <v>0</v>
      </c>
      <c r="M63" s="12">
        <v>2</v>
      </c>
      <c r="N63" s="13">
        <v>1</v>
      </c>
    </row>
    <row r="64" spans="1:14" ht="19.5" x14ac:dyDescent="0.3">
      <c r="A64" s="14" t="s">
        <v>74</v>
      </c>
      <c r="B64" s="9">
        <v>21</v>
      </c>
      <c r="C64" s="9">
        <v>1425</v>
      </c>
      <c r="D64" s="9">
        <v>1495</v>
      </c>
      <c r="E64" s="9">
        <v>1648</v>
      </c>
      <c r="F64" s="9">
        <f t="shared" si="0"/>
        <v>3143</v>
      </c>
      <c r="G64" s="10">
        <v>20</v>
      </c>
      <c r="H64" s="11">
        <v>28</v>
      </c>
      <c r="I64" s="11">
        <v>4</v>
      </c>
      <c r="J64" s="11">
        <v>4</v>
      </c>
      <c r="K64" s="11">
        <v>0</v>
      </c>
      <c r="L64" s="11">
        <v>1</v>
      </c>
      <c r="M64" s="12">
        <v>1</v>
      </c>
      <c r="N64" s="13">
        <v>1</v>
      </c>
    </row>
    <row r="65" spans="1:15" ht="19.5" x14ac:dyDescent="0.3">
      <c r="A65" s="8" t="s">
        <v>75</v>
      </c>
      <c r="B65" s="9">
        <v>25</v>
      </c>
      <c r="C65" s="9">
        <v>2516</v>
      </c>
      <c r="D65" s="9">
        <v>2679</v>
      </c>
      <c r="E65" s="9">
        <v>3064</v>
      </c>
      <c r="F65" s="9">
        <f t="shared" si="0"/>
        <v>5743</v>
      </c>
      <c r="G65" s="10">
        <v>9</v>
      </c>
      <c r="H65" s="11">
        <v>23</v>
      </c>
      <c r="I65" s="11">
        <v>4</v>
      </c>
      <c r="J65" s="11">
        <v>5</v>
      </c>
      <c r="K65" s="11">
        <v>6</v>
      </c>
      <c r="L65" s="11">
        <v>4</v>
      </c>
      <c r="M65" s="12">
        <v>2</v>
      </c>
      <c r="N65" s="13">
        <v>0</v>
      </c>
    </row>
    <row r="66" spans="1:15" ht="19.5" x14ac:dyDescent="0.3">
      <c r="A66" s="14" t="s">
        <v>76</v>
      </c>
      <c r="B66" s="9">
        <v>31</v>
      </c>
      <c r="C66" s="9">
        <v>1773</v>
      </c>
      <c r="D66" s="9">
        <v>2022</v>
      </c>
      <c r="E66" s="9">
        <v>2125</v>
      </c>
      <c r="F66" s="9">
        <f t="shared" si="0"/>
        <v>4147</v>
      </c>
      <c r="G66" s="10">
        <v>16</v>
      </c>
      <c r="H66" s="11">
        <v>12</v>
      </c>
      <c r="I66" s="11">
        <v>10</v>
      </c>
      <c r="J66" s="11">
        <v>6</v>
      </c>
      <c r="K66" s="11">
        <v>2</v>
      </c>
      <c r="L66" s="11">
        <v>3</v>
      </c>
      <c r="M66" s="12">
        <v>0</v>
      </c>
      <c r="N66" s="13">
        <v>0</v>
      </c>
    </row>
    <row r="67" spans="1:15" ht="19.5" x14ac:dyDescent="0.3">
      <c r="A67" s="8" t="s">
        <v>77</v>
      </c>
      <c r="B67" s="9">
        <v>26</v>
      </c>
      <c r="C67" s="9">
        <v>1668</v>
      </c>
      <c r="D67" s="9">
        <v>1954</v>
      </c>
      <c r="E67" s="9">
        <v>2053</v>
      </c>
      <c r="F67" s="9">
        <f t="shared" si="0"/>
        <v>4007</v>
      </c>
      <c r="G67" s="10">
        <v>16</v>
      </c>
      <c r="H67" s="11">
        <v>21</v>
      </c>
      <c r="I67" s="11">
        <v>14</v>
      </c>
      <c r="J67" s="11">
        <v>3</v>
      </c>
      <c r="K67" s="11">
        <v>4</v>
      </c>
      <c r="L67" s="11">
        <v>5</v>
      </c>
      <c r="M67" s="12">
        <v>2</v>
      </c>
      <c r="N67" s="13">
        <v>0</v>
      </c>
    </row>
    <row r="68" spans="1:15" ht="19.5" x14ac:dyDescent="0.3">
      <c r="A68" s="14" t="s">
        <v>78</v>
      </c>
      <c r="B68" s="9">
        <v>25</v>
      </c>
      <c r="C68" s="9">
        <v>1900</v>
      </c>
      <c r="D68" s="9">
        <v>2164</v>
      </c>
      <c r="E68" s="9">
        <v>2465</v>
      </c>
      <c r="F68" s="9">
        <f t="shared" si="0"/>
        <v>4629</v>
      </c>
      <c r="G68" s="10">
        <v>22</v>
      </c>
      <c r="H68" s="11">
        <v>22</v>
      </c>
      <c r="I68" s="11">
        <v>11</v>
      </c>
      <c r="J68" s="11">
        <v>4</v>
      </c>
      <c r="K68" s="11">
        <v>2</v>
      </c>
      <c r="L68" s="11">
        <v>3</v>
      </c>
      <c r="M68" s="12">
        <v>0</v>
      </c>
      <c r="N68" s="13">
        <v>1</v>
      </c>
    </row>
    <row r="69" spans="1:15" ht="19.5" x14ac:dyDescent="0.3">
      <c r="A69" s="8" t="s">
        <v>79</v>
      </c>
      <c r="B69" s="9">
        <v>15</v>
      </c>
      <c r="C69" s="9">
        <v>1108</v>
      </c>
      <c r="D69" s="9">
        <v>1485</v>
      </c>
      <c r="E69" s="9">
        <v>1414</v>
      </c>
      <c r="F69" s="9">
        <f>SUM(D69:E69)</f>
        <v>2899</v>
      </c>
      <c r="G69" s="10">
        <v>10</v>
      </c>
      <c r="H69" s="11">
        <v>15</v>
      </c>
      <c r="I69" s="11">
        <v>4</v>
      </c>
      <c r="J69" s="11">
        <v>13</v>
      </c>
      <c r="K69" s="11">
        <v>5</v>
      </c>
      <c r="L69" s="11">
        <v>2</v>
      </c>
      <c r="M69" s="12">
        <v>2</v>
      </c>
      <c r="N69" s="13">
        <v>0</v>
      </c>
    </row>
    <row r="70" spans="1:15" ht="19.5" x14ac:dyDescent="0.3">
      <c r="A70" s="14" t="s">
        <v>80</v>
      </c>
      <c r="B70" s="9">
        <v>15</v>
      </c>
      <c r="C70" s="9">
        <v>1161</v>
      </c>
      <c r="D70" s="9">
        <v>1385</v>
      </c>
      <c r="E70" s="9">
        <v>1507</v>
      </c>
      <c r="F70" s="9">
        <f>SUM(D70:E70)</f>
        <v>2892</v>
      </c>
      <c r="G70" s="10">
        <v>17</v>
      </c>
      <c r="H70" s="11">
        <v>16</v>
      </c>
      <c r="I70" s="11">
        <v>0</v>
      </c>
      <c r="J70" s="11">
        <v>1</v>
      </c>
      <c r="K70" s="11">
        <v>2</v>
      </c>
      <c r="L70" s="11">
        <v>5</v>
      </c>
      <c r="M70" s="12">
        <v>2</v>
      </c>
      <c r="N70" s="13">
        <v>2</v>
      </c>
    </row>
    <row r="71" spans="1:15" ht="19.5" x14ac:dyDescent="0.3">
      <c r="A71" s="8" t="s">
        <v>81</v>
      </c>
      <c r="B71" s="9">
        <v>23</v>
      </c>
      <c r="C71" s="9">
        <v>1643</v>
      </c>
      <c r="D71" s="9">
        <v>2073</v>
      </c>
      <c r="E71" s="9">
        <v>2263</v>
      </c>
      <c r="F71" s="9">
        <f>SUM(D71:E71)</f>
        <v>4336</v>
      </c>
      <c r="G71" s="10">
        <v>9</v>
      </c>
      <c r="H71" s="11">
        <v>24</v>
      </c>
      <c r="I71" s="11">
        <v>5</v>
      </c>
      <c r="J71" s="11">
        <v>8</v>
      </c>
      <c r="K71" s="11">
        <v>2</v>
      </c>
      <c r="L71" s="11">
        <v>1</v>
      </c>
      <c r="M71" s="12">
        <v>5</v>
      </c>
      <c r="N71" s="13">
        <v>1</v>
      </c>
    </row>
    <row r="72" spans="1:15" ht="19.5" x14ac:dyDescent="0.3">
      <c r="A72" s="14" t="s">
        <v>82</v>
      </c>
      <c r="B72" s="9">
        <v>12</v>
      </c>
      <c r="C72" s="9">
        <v>832</v>
      </c>
      <c r="D72" s="9">
        <v>1159</v>
      </c>
      <c r="E72" s="9">
        <v>1119</v>
      </c>
      <c r="F72" s="9">
        <f>SUM(D72:E72)</f>
        <v>2278</v>
      </c>
      <c r="G72" s="10">
        <v>4</v>
      </c>
      <c r="H72" s="11">
        <v>6</v>
      </c>
      <c r="I72" s="11">
        <v>0</v>
      </c>
      <c r="J72" s="11">
        <v>0</v>
      </c>
      <c r="K72" s="11">
        <v>0</v>
      </c>
      <c r="L72" s="11">
        <v>3</v>
      </c>
      <c r="M72" s="12">
        <v>0</v>
      </c>
      <c r="N72" s="13">
        <v>1</v>
      </c>
    </row>
    <row r="73" spans="1:15" ht="19.5" x14ac:dyDescent="0.3">
      <c r="A73" s="8" t="s">
        <v>83</v>
      </c>
      <c r="B73" s="9">
        <v>19</v>
      </c>
      <c r="C73" s="9">
        <v>945</v>
      </c>
      <c r="D73" s="9">
        <v>1080</v>
      </c>
      <c r="E73" s="9">
        <v>1110</v>
      </c>
      <c r="F73" s="9">
        <f>SUM(D73:E73)</f>
        <v>2190</v>
      </c>
      <c r="G73" s="10">
        <v>7</v>
      </c>
      <c r="H73" s="11">
        <v>16</v>
      </c>
      <c r="I73" s="11">
        <v>1</v>
      </c>
      <c r="J73" s="11">
        <v>3</v>
      </c>
      <c r="K73" s="11">
        <v>0</v>
      </c>
      <c r="L73" s="11">
        <v>3</v>
      </c>
      <c r="M73" s="12">
        <v>0</v>
      </c>
      <c r="N73" s="13">
        <v>0</v>
      </c>
    </row>
    <row r="74" spans="1:15" ht="19.5" x14ac:dyDescent="0.3">
      <c r="A74" s="14" t="s">
        <v>84</v>
      </c>
      <c r="B74" s="9">
        <f t="shared" ref="B74:N74" si="1">SUM(B5:B73)</f>
        <v>1240</v>
      </c>
      <c r="C74" s="9">
        <f t="shared" si="1"/>
        <v>72202</v>
      </c>
      <c r="D74" s="9">
        <f t="shared" si="1"/>
        <v>81826</v>
      </c>
      <c r="E74" s="9">
        <f t="shared" si="1"/>
        <v>88401</v>
      </c>
      <c r="F74" s="9">
        <f t="shared" si="1"/>
        <v>170227</v>
      </c>
      <c r="G74" s="9">
        <f t="shared" si="1"/>
        <v>754</v>
      </c>
      <c r="H74" s="9">
        <f t="shared" si="1"/>
        <v>831</v>
      </c>
      <c r="I74" s="9">
        <f t="shared" si="1"/>
        <v>355</v>
      </c>
      <c r="J74" s="9">
        <f t="shared" si="1"/>
        <v>355</v>
      </c>
      <c r="K74" s="9">
        <f t="shared" si="1"/>
        <v>82</v>
      </c>
      <c r="L74" s="9">
        <f t="shared" si="1"/>
        <v>126</v>
      </c>
      <c r="M74" s="15">
        <f t="shared" si="1"/>
        <v>46</v>
      </c>
      <c r="N74" s="16">
        <f t="shared" si="1"/>
        <v>23</v>
      </c>
    </row>
    <row r="75" spans="1:15" s="29" customFormat="1" ht="26.25" customHeight="1" x14ac:dyDescent="0.3">
      <c r="A75" s="136" t="s">
        <v>85</v>
      </c>
      <c r="B75" s="137"/>
      <c r="C75" s="17">
        <f>C74</f>
        <v>72202</v>
      </c>
      <c r="D75" s="17" t="s">
        <v>86</v>
      </c>
      <c r="E75" s="17" t="s">
        <v>87</v>
      </c>
      <c r="F75" s="17"/>
      <c r="G75" s="17">
        <f>F74</f>
        <v>170227</v>
      </c>
      <c r="H75" s="17" t="s">
        <v>88</v>
      </c>
      <c r="I75" s="17"/>
      <c r="J75" s="17"/>
      <c r="K75" s="17" t="s">
        <v>89</v>
      </c>
      <c r="L75" s="17"/>
      <c r="M75" s="18"/>
      <c r="N75" s="19"/>
      <c r="O75" s="103"/>
    </row>
    <row r="76" spans="1:15" s="29" customFormat="1" ht="26.25" customHeight="1" x14ac:dyDescent="0.3">
      <c r="A76" s="136" t="s">
        <v>90</v>
      </c>
      <c r="B76" s="137"/>
      <c r="C76" s="21" t="str">
        <f ca="1">INDIRECT(H76,TRUE)</f>
        <v>正大</v>
      </c>
      <c r="D76" s="22" t="s">
        <v>91</v>
      </c>
      <c r="E76" s="23">
        <f>MAX(C5:C73)</f>
        <v>2516</v>
      </c>
      <c r="F76" s="24">
        <f>MAX(F5:F73)</f>
        <v>5743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92</v>
      </c>
      <c r="B77" s="137"/>
      <c r="C77" s="117" t="str">
        <f ca="1">INDIRECT(H77,TRUE)</f>
        <v>城西</v>
      </c>
      <c r="D77" s="118" t="s">
        <v>91</v>
      </c>
      <c r="E77" s="32">
        <f>MIN(C5:C73)</f>
        <v>268</v>
      </c>
      <c r="F77" s="33">
        <f>MIN(F5:F73)</f>
        <v>639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93</v>
      </c>
      <c r="B78" s="153"/>
      <c r="C78" s="156">
        <f>SUM(G78:G79)</f>
        <v>655</v>
      </c>
      <c r="D78" s="158" t="s">
        <v>88</v>
      </c>
      <c r="E78" s="25" t="s">
        <v>94</v>
      </c>
      <c r="F78" s="25"/>
      <c r="G78" s="25">
        <v>341</v>
      </c>
      <c r="H78" s="25" t="s">
        <v>88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95</v>
      </c>
      <c r="F79" s="89"/>
      <c r="G79" s="89">
        <v>314</v>
      </c>
      <c r="H79" s="89" t="s">
        <v>88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82</v>
      </c>
      <c r="D80" s="17" t="s">
        <v>88</v>
      </c>
      <c r="E80" s="146" t="s">
        <v>164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97</v>
      </c>
      <c r="B81" s="137"/>
      <c r="C81" s="17">
        <f>L74</f>
        <v>126</v>
      </c>
      <c r="D81" s="17" t="s">
        <v>88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46</v>
      </c>
      <c r="D82" s="17" t="s">
        <v>99</v>
      </c>
      <c r="E82" s="17" t="s">
        <v>165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23</v>
      </c>
      <c r="D83" s="17" t="s">
        <v>99</v>
      </c>
      <c r="E83" s="17" t="s">
        <v>162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754</v>
      </c>
      <c r="D84" s="52" t="s">
        <v>88</v>
      </c>
      <c r="E84" s="17" t="s">
        <v>102</v>
      </c>
      <c r="F84" s="17"/>
      <c r="G84" s="17">
        <f>H74</f>
        <v>831</v>
      </c>
      <c r="H84" s="52" t="s">
        <v>88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C74-'10706'!C74</f>
        <v>37</v>
      </c>
      <c r="D85" s="119" t="str">
        <f>IF(E85&gt;0,"男增加","男減少")</f>
        <v>男減少</v>
      </c>
      <c r="E85" s="55">
        <f>D74-'10706'!D74</f>
        <v>-73</v>
      </c>
      <c r="F85" s="56" t="str">
        <f>IF(G85&gt;0,"女增加","女減少")</f>
        <v>女減少</v>
      </c>
      <c r="G85" s="55">
        <f>E74-'10706'!E74</f>
        <v>-48</v>
      </c>
      <c r="H85" s="57"/>
      <c r="I85" s="161" t="str">
        <f>IF(K85&gt;0,"總人口數增加","總人口數減少")</f>
        <v>總人口數減少</v>
      </c>
      <c r="J85" s="161"/>
      <c r="K85" s="55">
        <f>F74-'10706'!F74</f>
        <v>-121</v>
      </c>
      <c r="L85" s="57"/>
      <c r="M85" s="58"/>
      <c r="N85" s="59"/>
    </row>
    <row r="86" spans="1:15" ht="19.5" x14ac:dyDescent="0.3">
      <c r="A86" s="112"/>
      <c r="C86" s="113"/>
    </row>
  </sheetData>
  <mergeCells count="27">
    <mergeCell ref="A81:B81"/>
    <mergeCell ref="A82:B82"/>
    <mergeCell ref="A83:B83"/>
    <mergeCell ref="A85:B85"/>
    <mergeCell ref="I85:J85"/>
    <mergeCell ref="A77:B77"/>
    <mergeCell ref="A78:B79"/>
    <mergeCell ref="C78:C79"/>
    <mergeCell ref="D78:D79"/>
    <mergeCell ref="A80:B80"/>
    <mergeCell ref="E80:N80"/>
    <mergeCell ref="K3:K4"/>
    <mergeCell ref="L3:L4"/>
    <mergeCell ref="M3:M4"/>
    <mergeCell ref="N3:N4"/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125" zoomScaleNormal="125" workbookViewId="0">
      <pane ySplit="4" topLeftCell="A71" activePane="bottomLeft" state="frozen"/>
      <selection pane="bottomLeft" activeCell="C80" sqref="C80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159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373</v>
      </c>
      <c r="D5" s="9">
        <v>372</v>
      </c>
      <c r="E5" s="9">
        <v>431</v>
      </c>
      <c r="F5" s="9">
        <f t="shared" ref="F5:F36" si="0">SUM(D5:E5)</f>
        <v>803</v>
      </c>
      <c r="G5" s="10">
        <v>5</v>
      </c>
      <c r="H5" s="11">
        <v>3</v>
      </c>
      <c r="I5" s="11">
        <v>2</v>
      </c>
      <c r="J5" s="11">
        <v>1</v>
      </c>
      <c r="K5" s="11">
        <v>0</v>
      </c>
      <c r="L5" s="11">
        <v>0</v>
      </c>
      <c r="M5" s="12">
        <v>0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826</v>
      </c>
      <c r="D6" s="9">
        <v>745</v>
      </c>
      <c r="E6" s="9">
        <v>886</v>
      </c>
      <c r="F6" s="9">
        <f t="shared" si="0"/>
        <v>1631</v>
      </c>
      <c r="G6" s="10">
        <v>4</v>
      </c>
      <c r="H6" s="11">
        <v>8</v>
      </c>
      <c r="I6" s="11">
        <v>3</v>
      </c>
      <c r="J6" s="11">
        <v>1</v>
      </c>
      <c r="K6" s="11">
        <v>1</v>
      </c>
      <c r="L6" s="11">
        <v>1</v>
      </c>
      <c r="M6" s="12">
        <v>0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580</v>
      </c>
      <c r="D7" s="9">
        <v>670</v>
      </c>
      <c r="E7" s="9">
        <v>672</v>
      </c>
      <c r="F7" s="9">
        <f t="shared" si="0"/>
        <v>1342</v>
      </c>
      <c r="G7" s="10">
        <v>3</v>
      </c>
      <c r="H7" s="11">
        <v>5</v>
      </c>
      <c r="I7" s="11">
        <v>1</v>
      </c>
      <c r="J7" s="11">
        <v>3</v>
      </c>
      <c r="K7" s="11">
        <v>0</v>
      </c>
      <c r="L7" s="11">
        <v>4</v>
      </c>
      <c r="M7" s="12">
        <v>0</v>
      </c>
      <c r="N7" s="13">
        <v>0</v>
      </c>
    </row>
    <row r="8" spans="1:15" ht="19.5" x14ac:dyDescent="0.3">
      <c r="A8" s="14" t="s">
        <v>18</v>
      </c>
      <c r="B8" s="9">
        <v>10</v>
      </c>
      <c r="C8" s="9">
        <v>799</v>
      </c>
      <c r="D8" s="9">
        <v>851</v>
      </c>
      <c r="E8" s="9">
        <v>968</v>
      </c>
      <c r="F8" s="9">
        <f t="shared" si="0"/>
        <v>1819</v>
      </c>
      <c r="G8" s="10">
        <v>6</v>
      </c>
      <c r="H8" s="11">
        <v>2</v>
      </c>
      <c r="I8" s="11">
        <v>1</v>
      </c>
      <c r="J8" s="11">
        <v>0</v>
      </c>
      <c r="K8" s="11">
        <v>0</v>
      </c>
      <c r="L8" s="11">
        <v>2</v>
      </c>
      <c r="M8" s="12">
        <v>0</v>
      </c>
      <c r="N8" s="13">
        <v>0</v>
      </c>
    </row>
    <row r="9" spans="1:15" ht="19.5" x14ac:dyDescent="0.3">
      <c r="A9" s="8" t="s">
        <v>19</v>
      </c>
      <c r="B9" s="9">
        <v>7</v>
      </c>
      <c r="C9" s="9">
        <v>719</v>
      </c>
      <c r="D9" s="9">
        <v>760</v>
      </c>
      <c r="E9" s="9">
        <v>838</v>
      </c>
      <c r="F9" s="9">
        <f t="shared" si="0"/>
        <v>1598</v>
      </c>
      <c r="G9" s="10">
        <v>8</v>
      </c>
      <c r="H9" s="11">
        <v>2</v>
      </c>
      <c r="I9" s="11">
        <v>2</v>
      </c>
      <c r="J9" s="11">
        <v>7</v>
      </c>
      <c r="K9" s="11">
        <v>0</v>
      </c>
      <c r="L9" s="11">
        <v>1</v>
      </c>
      <c r="M9" s="12">
        <v>1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719</v>
      </c>
      <c r="D10" s="9">
        <v>777</v>
      </c>
      <c r="E10" s="9">
        <v>813</v>
      </c>
      <c r="F10" s="9">
        <f t="shared" si="0"/>
        <v>1590</v>
      </c>
      <c r="G10" s="10">
        <v>7</v>
      </c>
      <c r="H10" s="11">
        <v>9</v>
      </c>
      <c r="I10" s="11">
        <v>2</v>
      </c>
      <c r="J10" s="11">
        <v>2</v>
      </c>
      <c r="K10" s="11">
        <v>1</v>
      </c>
      <c r="L10" s="11">
        <v>2</v>
      </c>
      <c r="M10" s="12">
        <v>0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723</v>
      </c>
      <c r="D11" s="9">
        <v>773</v>
      </c>
      <c r="E11" s="9">
        <v>897</v>
      </c>
      <c r="F11" s="9">
        <f t="shared" si="0"/>
        <v>1670</v>
      </c>
      <c r="G11" s="10">
        <v>9</v>
      </c>
      <c r="H11" s="11">
        <v>6</v>
      </c>
      <c r="I11" s="11">
        <v>2</v>
      </c>
      <c r="J11" s="11">
        <v>2</v>
      </c>
      <c r="K11" s="11">
        <v>0</v>
      </c>
      <c r="L11" s="11">
        <v>1</v>
      </c>
      <c r="M11" s="12">
        <v>0</v>
      </c>
      <c r="N11" s="13">
        <v>0</v>
      </c>
    </row>
    <row r="12" spans="1:15" ht="19.5" x14ac:dyDescent="0.3">
      <c r="A12" s="14" t="s">
        <v>22</v>
      </c>
      <c r="B12" s="9">
        <v>8</v>
      </c>
      <c r="C12" s="9">
        <v>267</v>
      </c>
      <c r="D12" s="9">
        <v>309</v>
      </c>
      <c r="E12" s="9">
        <v>329</v>
      </c>
      <c r="F12" s="9">
        <f t="shared" si="0"/>
        <v>638</v>
      </c>
      <c r="G12" s="10">
        <v>2</v>
      </c>
      <c r="H12" s="11">
        <v>2</v>
      </c>
      <c r="I12" s="11">
        <v>2</v>
      </c>
      <c r="J12" s="11">
        <v>0</v>
      </c>
      <c r="K12" s="11">
        <v>0</v>
      </c>
      <c r="L12" s="11">
        <v>3</v>
      </c>
      <c r="M12" s="12">
        <v>1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1055</v>
      </c>
      <c r="D13" s="9">
        <v>1072</v>
      </c>
      <c r="E13" s="9">
        <v>1157</v>
      </c>
      <c r="F13" s="9">
        <f t="shared" si="0"/>
        <v>2229</v>
      </c>
      <c r="G13" s="10">
        <v>14</v>
      </c>
      <c r="H13" s="11">
        <v>12</v>
      </c>
      <c r="I13" s="11">
        <v>9</v>
      </c>
      <c r="J13" s="11">
        <v>3</v>
      </c>
      <c r="K13" s="11">
        <v>0</v>
      </c>
      <c r="L13" s="11">
        <v>2</v>
      </c>
      <c r="M13" s="12">
        <v>2</v>
      </c>
      <c r="N13" s="13">
        <v>0</v>
      </c>
    </row>
    <row r="14" spans="1:15" ht="19.5" x14ac:dyDescent="0.3">
      <c r="A14" s="14" t="s">
        <v>24</v>
      </c>
      <c r="B14" s="9">
        <v>19</v>
      </c>
      <c r="C14" s="9">
        <v>2136</v>
      </c>
      <c r="D14" s="9">
        <v>1972</v>
      </c>
      <c r="E14" s="9">
        <v>2216</v>
      </c>
      <c r="F14" s="9">
        <f t="shared" si="0"/>
        <v>4188</v>
      </c>
      <c r="G14" s="10">
        <v>15</v>
      </c>
      <c r="H14" s="11">
        <v>22</v>
      </c>
      <c r="I14" s="11">
        <v>21</v>
      </c>
      <c r="J14" s="11">
        <v>23</v>
      </c>
      <c r="K14" s="11">
        <v>4</v>
      </c>
      <c r="L14" s="11">
        <v>3</v>
      </c>
      <c r="M14" s="12">
        <v>1</v>
      </c>
      <c r="N14" s="13">
        <v>0</v>
      </c>
    </row>
    <row r="15" spans="1:15" ht="19.5" x14ac:dyDescent="0.3">
      <c r="A15" s="8" t="s">
        <v>25</v>
      </c>
      <c r="B15" s="9">
        <v>10</v>
      </c>
      <c r="C15" s="9">
        <v>462</v>
      </c>
      <c r="D15" s="9">
        <v>535</v>
      </c>
      <c r="E15" s="9">
        <v>542</v>
      </c>
      <c r="F15" s="9">
        <f t="shared" si="0"/>
        <v>1077</v>
      </c>
      <c r="G15" s="10">
        <v>8</v>
      </c>
      <c r="H15" s="11">
        <v>1</v>
      </c>
      <c r="I15" s="11">
        <v>2</v>
      </c>
      <c r="J15" s="11">
        <v>0</v>
      </c>
      <c r="K15" s="11">
        <v>0</v>
      </c>
      <c r="L15" s="11">
        <v>1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639</v>
      </c>
      <c r="D16" s="9">
        <v>714</v>
      </c>
      <c r="E16" s="9">
        <v>726</v>
      </c>
      <c r="F16" s="9">
        <f t="shared" si="0"/>
        <v>1440</v>
      </c>
      <c r="G16" s="10">
        <v>8</v>
      </c>
      <c r="H16" s="11">
        <v>11</v>
      </c>
      <c r="I16" s="11">
        <v>4</v>
      </c>
      <c r="J16" s="11">
        <v>4</v>
      </c>
      <c r="K16" s="11">
        <v>1</v>
      </c>
      <c r="L16" s="11">
        <v>0</v>
      </c>
      <c r="M16" s="12">
        <v>0</v>
      </c>
      <c r="N16" s="13">
        <v>0</v>
      </c>
    </row>
    <row r="17" spans="1:16" ht="19.5" x14ac:dyDescent="0.3">
      <c r="A17" s="8" t="s">
        <v>27</v>
      </c>
      <c r="B17" s="9">
        <v>18</v>
      </c>
      <c r="C17" s="9">
        <v>931</v>
      </c>
      <c r="D17" s="9">
        <v>941</v>
      </c>
      <c r="E17" s="9">
        <v>999</v>
      </c>
      <c r="F17" s="9">
        <f t="shared" si="0"/>
        <v>1940</v>
      </c>
      <c r="G17" s="10">
        <v>7</v>
      </c>
      <c r="H17" s="11">
        <v>16</v>
      </c>
      <c r="I17" s="11">
        <v>0</v>
      </c>
      <c r="J17" s="11">
        <v>1</v>
      </c>
      <c r="K17" s="11">
        <v>0</v>
      </c>
      <c r="L17" s="11">
        <v>0</v>
      </c>
      <c r="M17" s="12">
        <v>3</v>
      </c>
      <c r="N17" s="13">
        <v>0</v>
      </c>
    </row>
    <row r="18" spans="1:16" ht="19.5" x14ac:dyDescent="0.3">
      <c r="A18" s="14" t="s">
        <v>28</v>
      </c>
      <c r="B18" s="9">
        <v>16</v>
      </c>
      <c r="C18" s="9">
        <v>631</v>
      </c>
      <c r="D18" s="9">
        <v>639</v>
      </c>
      <c r="E18" s="9">
        <v>712</v>
      </c>
      <c r="F18" s="9">
        <f t="shared" si="0"/>
        <v>1351</v>
      </c>
      <c r="G18" s="10">
        <v>5</v>
      </c>
      <c r="H18" s="11">
        <v>14</v>
      </c>
      <c r="I18" s="11">
        <v>0</v>
      </c>
      <c r="J18" s="11">
        <v>5</v>
      </c>
      <c r="K18" s="11">
        <v>1</v>
      </c>
      <c r="L18" s="11">
        <v>2</v>
      </c>
      <c r="M18" s="12">
        <v>1</v>
      </c>
      <c r="N18" s="13">
        <v>1</v>
      </c>
    </row>
    <row r="19" spans="1:16" ht="19.5" x14ac:dyDescent="0.3">
      <c r="A19" s="8" t="s">
        <v>29</v>
      </c>
      <c r="B19" s="9">
        <v>23</v>
      </c>
      <c r="C19" s="9">
        <v>844</v>
      </c>
      <c r="D19" s="9">
        <v>1003</v>
      </c>
      <c r="E19" s="9">
        <v>990</v>
      </c>
      <c r="F19" s="9">
        <f t="shared" si="0"/>
        <v>1993</v>
      </c>
      <c r="G19" s="10">
        <v>6</v>
      </c>
      <c r="H19" s="11">
        <v>3</v>
      </c>
      <c r="I19" s="11">
        <v>10</v>
      </c>
      <c r="J19" s="11">
        <v>7</v>
      </c>
      <c r="K19" s="11">
        <v>2</v>
      </c>
      <c r="L19" s="11">
        <v>2</v>
      </c>
      <c r="M19" s="12">
        <v>2</v>
      </c>
      <c r="N19" s="13">
        <v>0</v>
      </c>
    </row>
    <row r="20" spans="1:16" ht="19.5" x14ac:dyDescent="0.3">
      <c r="A20" s="14" t="s">
        <v>30</v>
      </c>
      <c r="B20" s="9">
        <v>19</v>
      </c>
      <c r="C20" s="9">
        <v>561</v>
      </c>
      <c r="D20" s="9">
        <v>627</v>
      </c>
      <c r="E20" s="9">
        <v>651</v>
      </c>
      <c r="F20" s="9">
        <f t="shared" si="0"/>
        <v>1278</v>
      </c>
      <c r="G20" s="10">
        <v>3</v>
      </c>
      <c r="H20" s="11">
        <v>6</v>
      </c>
      <c r="I20" s="11">
        <v>0</v>
      </c>
      <c r="J20" s="11">
        <v>5</v>
      </c>
      <c r="K20" s="11">
        <v>0</v>
      </c>
      <c r="L20" s="11">
        <v>2</v>
      </c>
      <c r="M20" s="12">
        <v>1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1544</v>
      </c>
      <c r="D21" s="9">
        <v>1550</v>
      </c>
      <c r="E21" s="9">
        <v>1802</v>
      </c>
      <c r="F21" s="9">
        <f t="shared" si="0"/>
        <v>3352</v>
      </c>
      <c r="G21" s="10">
        <v>15</v>
      </c>
      <c r="H21" s="11">
        <v>9</v>
      </c>
      <c r="I21" s="11">
        <v>7</v>
      </c>
      <c r="J21" s="11">
        <v>5</v>
      </c>
      <c r="K21" s="11">
        <v>2</v>
      </c>
      <c r="L21" s="11">
        <v>2</v>
      </c>
      <c r="M21" s="12">
        <v>1</v>
      </c>
      <c r="N21" s="13">
        <v>0</v>
      </c>
    </row>
    <row r="22" spans="1:16" ht="19.5" x14ac:dyDescent="0.3">
      <c r="A22" s="14" t="s">
        <v>32</v>
      </c>
      <c r="B22" s="9">
        <v>22</v>
      </c>
      <c r="C22" s="9">
        <v>1051</v>
      </c>
      <c r="D22" s="9">
        <v>1139</v>
      </c>
      <c r="E22" s="9">
        <v>1267</v>
      </c>
      <c r="F22" s="9">
        <f t="shared" si="0"/>
        <v>2406</v>
      </c>
      <c r="G22" s="10">
        <v>9</v>
      </c>
      <c r="H22" s="11">
        <v>7</v>
      </c>
      <c r="I22" s="11">
        <v>3</v>
      </c>
      <c r="J22" s="11">
        <v>0</v>
      </c>
      <c r="K22" s="11">
        <v>0</v>
      </c>
      <c r="L22" s="11">
        <v>0</v>
      </c>
      <c r="M22" s="12">
        <v>3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1564</v>
      </c>
      <c r="D23" s="9">
        <v>1639</v>
      </c>
      <c r="E23" s="9">
        <v>1830</v>
      </c>
      <c r="F23" s="9">
        <f t="shared" si="0"/>
        <v>3469</v>
      </c>
      <c r="G23" s="10">
        <v>7</v>
      </c>
      <c r="H23" s="11">
        <v>12</v>
      </c>
      <c r="I23" s="11">
        <v>5</v>
      </c>
      <c r="J23" s="11">
        <v>8</v>
      </c>
      <c r="K23" s="11">
        <v>1</v>
      </c>
      <c r="L23" s="11">
        <v>4</v>
      </c>
      <c r="M23" s="12">
        <v>5</v>
      </c>
      <c r="N23" s="13">
        <v>0</v>
      </c>
    </row>
    <row r="24" spans="1:16" ht="19.5" x14ac:dyDescent="0.3">
      <c r="A24" s="14" t="s">
        <v>34</v>
      </c>
      <c r="B24" s="9">
        <v>20</v>
      </c>
      <c r="C24" s="9">
        <v>962</v>
      </c>
      <c r="D24" s="9">
        <v>1176</v>
      </c>
      <c r="E24" s="9">
        <v>1146</v>
      </c>
      <c r="F24" s="9">
        <f t="shared" si="0"/>
        <v>2322</v>
      </c>
      <c r="G24" s="10">
        <v>15</v>
      </c>
      <c r="H24" s="11">
        <v>9</v>
      </c>
      <c r="I24" s="11">
        <v>2</v>
      </c>
      <c r="J24" s="11">
        <v>8</v>
      </c>
      <c r="K24" s="11">
        <v>0</v>
      </c>
      <c r="L24" s="11">
        <v>0</v>
      </c>
      <c r="M24" s="12">
        <v>1</v>
      </c>
      <c r="N24" s="13">
        <v>0</v>
      </c>
    </row>
    <row r="25" spans="1:16" ht="19.5" x14ac:dyDescent="0.3">
      <c r="A25" s="8" t="s">
        <v>35</v>
      </c>
      <c r="B25" s="9">
        <v>9</v>
      </c>
      <c r="C25" s="9">
        <v>1335</v>
      </c>
      <c r="D25" s="9">
        <v>1302</v>
      </c>
      <c r="E25" s="9">
        <v>978</v>
      </c>
      <c r="F25" s="9">
        <f t="shared" si="0"/>
        <v>2280</v>
      </c>
      <c r="G25" s="10">
        <v>4</v>
      </c>
      <c r="H25" s="11">
        <v>24</v>
      </c>
      <c r="I25" s="11">
        <v>13</v>
      </c>
      <c r="J25" s="11">
        <v>8</v>
      </c>
      <c r="K25" s="11">
        <v>0</v>
      </c>
      <c r="L25" s="11">
        <v>5</v>
      </c>
      <c r="M25" s="12">
        <v>2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1650</v>
      </c>
      <c r="D26" s="9">
        <v>1800</v>
      </c>
      <c r="E26" s="9">
        <v>1960</v>
      </c>
      <c r="F26" s="9">
        <f t="shared" si="0"/>
        <v>3760</v>
      </c>
      <c r="G26" s="10">
        <v>24</v>
      </c>
      <c r="H26" s="11">
        <v>15</v>
      </c>
      <c r="I26" s="11">
        <v>23</v>
      </c>
      <c r="J26" s="11">
        <v>7</v>
      </c>
      <c r="K26" s="11">
        <v>3</v>
      </c>
      <c r="L26" s="11">
        <v>3</v>
      </c>
      <c r="M26" s="12">
        <v>2</v>
      </c>
      <c r="N26" s="13">
        <v>0</v>
      </c>
    </row>
    <row r="27" spans="1:16" ht="19.5" x14ac:dyDescent="0.3">
      <c r="A27" s="8" t="s">
        <v>37</v>
      </c>
      <c r="B27" s="9">
        <v>13</v>
      </c>
      <c r="C27" s="9">
        <v>958</v>
      </c>
      <c r="D27" s="9">
        <v>1141</v>
      </c>
      <c r="E27" s="9">
        <v>1370</v>
      </c>
      <c r="F27" s="9">
        <f t="shared" si="0"/>
        <v>2511</v>
      </c>
      <c r="G27" s="10">
        <v>15</v>
      </c>
      <c r="H27" s="11">
        <v>9</v>
      </c>
      <c r="I27" s="11">
        <v>5</v>
      </c>
      <c r="J27" s="11">
        <v>16</v>
      </c>
      <c r="K27" s="11">
        <v>0</v>
      </c>
      <c r="L27" s="11">
        <v>3</v>
      </c>
      <c r="M27" s="12">
        <v>1</v>
      </c>
      <c r="N27" s="13">
        <v>0</v>
      </c>
    </row>
    <row r="28" spans="1:16" ht="19.5" x14ac:dyDescent="0.3">
      <c r="A28" s="14" t="s">
        <v>38</v>
      </c>
      <c r="B28" s="9">
        <v>16</v>
      </c>
      <c r="C28" s="9">
        <v>1150</v>
      </c>
      <c r="D28" s="9">
        <v>1401</v>
      </c>
      <c r="E28" s="9">
        <v>1700</v>
      </c>
      <c r="F28" s="9">
        <f t="shared" si="0"/>
        <v>3101</v>
      </c>
      <c r="G28" s="10">
        <v>20</v>
      </c>
      <c r="H28" s="11">
        <v>14</v>
      </c>
      <c r="I28" s="11">
        <v>12</v>
      </c>
      <c r="J28" s="11">
        <v>6</v>
      </c>
      <c r="K28" s="11">
        <v>3</v>
      </c>
      <c r="L28" s="11">
        <v>0</v>
      </c>
      <c r="M28" s="12">
        <v>0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801</v>
      </c>
      <c r="D29" s="9">
        <v>896</v>
      </c>
      <c r="E29" s="9">
        <v>1080</v>
      </c>
      <c r="F29" s="9">
        <f t="shared" si="0"/>
        <v>1976</v>
      </c>
      <c r="G29" s="10">
        <v>3</v>
      </c>
      <c r="H29" s="11">
        <v>11</v>
      </c>
      <c r="I29" s="11">
        <v>8</v>
      </c>
      <c r="J29" s="11">
        <v>3</v>
      </c>
      <c r="K29" s="11">
        <v>1</v>
      </c>
      <c r="L29" s="11">
        <v>0</v>
      </c>
      <c r="M29" s="12">
        <v>0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317</v>
      </c>
      <c r="D30" s="9">
        <v>400</v>
      </c>
      <c r="E30" s="9">
        <v>379</v>
      </c>
      <c r="F30" s="9">
        <f t="shared" si="0"/>
        <v>779</v>
      </c>
      <c r="G30" s="10">
        <v>2</v>
      </c>
      <c r="H30" s="11">
        <v>2</v>
      </c>
      <c r="I30" s="11">
        <v>0</v>
      </c>
      <c r="J30" s="11">
        <v>0</v>
      </c>
      <c r="K30" s="11">
        <v>0</v>
      </c>
      <c r="L30" s="11">
        <v>0</v>
      </c>
      <c r="M30" s="12">
        <v>0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627</v>
      </c>
      <c r="D31" s="9">
        <v>709</v>
      </c>
      <c r="E31" s="9">
        <v>759</v>
      </c>
      <c r="F31" s="9">
        <f t="shared" si="0"/>
        <v>1468</v>
      </c>
      <c r="G31" s="10">
        <v>2</v>
      </c>
      <c r="H31" s="11">
        <v>6</v>
      </c>
      <c r="I31" s="11">
        <v>2</v>
      </c>
      <c r="J31" s="11">
        <v>2</v>
      </c>
      <c r="K31" s="11">
        <v>0</v>
      </c>
      <c r="L31" s="11">
        <v>1</v>
      </c>
      <c r="M31" s="12">
        <v>0</v>
      </c>
      <c r="N31" s="13">
        <v>0</v>
      </c>
    </row>
    <row r="32" spans="1:16" ht="19.5" x14ac:dyDescent="0.3">
      <c r="A32" s="14" t="s">
        <v>42</v>
      </c>
      <c r="B32" s="9">
        <v>25</v>
      </c>
      <c r="C32" s="9">
        <v>1249</v>
      </c>
      <c r="D32" s="9">
        <v>1503</v>
      </c>
      <c r="E32" s="9">
        <v>1645</v>
      </c>
      <c r="F32" s="9">
        <f t="shared" si="0"/>
        <v>3148</v>
      </c>
      <c r="G32" s="10">
        <v>7</v>
      </c>
      <c r="H32" s="11">
        <v>10</v>
      </c>
      <c r="I32" s="11">
        <v>3</v>
      </c>
      <c r="J32" s="11">
        <v>4</v>
      </c>
      <c r="K32" s="11">
        <v>0</v>
      </c>
      <c r="L32" s="11">
        <v>0</v>
      </c>
      <c r="M32" s="12">
        <v>0</v>
      </c>
      <c r="N32" s="13">
        <v>1</v>
      </c>
    </row>
    <row r="33" spans="1:14" ht="19.5" x14ac:dyDescent="0.3">
      <c r="A33" s="8" t="s">
        <v>43</v>
      </c>
      <c r="B33" s="9">
        <v>16</v>
      </c>
      <c r="C33" s="9">
        <v>755</v>
      </c>
      <c r="D33" s="9">
        <v>845</v>
      </c>
      <c r="E33" s="9">
        <v>890</v>
      </c>
      <c r="F33" s="9">
        <f t="shared" si="0"/>
        <v>1735</v>
      </c>
      <c r="G33" s="10">
        <v>5</v>
      </c>
      <c r="H33" s="11">
        <v>11</v>
      </c>
      <c r="I33" s="11">
        <v>1</v>
      </c>
      <c r="J33" s="11">
        <v>3</v>
      </c>
      <c r="K33" s="11">
        <v>0</v>
      </c>
      <c r="L33" s="11">
        <v>2</v>
      </c>
      <c r="M33" s="12">
        <v>2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1355</v>
      </c>
      <c r="D34" s="9">
        <v>1512</v>
      </c>
      <c r="E34" s="9">
        <v>1608</v>
      </c>
      <c r="F34" s="9">
        <f t="shared" si="0"/>
        <v>3120</v>
      </c>
      <c r="G34" s="10">
        <v>12</v>
      </c>
      <c r="H34" s="11">
        <v>18</v>
      </c>
      <c r="I34" s="11">
        <v>8</v>
      </c>
      <c r="J34" s="11">
        <v>6</v>
      </c>
      <c r="K34" s="11">
        <v>1</v>
      </c>
      <c r="L34" s="11">
        <v>3</v>
      </c>
      <c r="M34" s="12">
        <v>1</v>
      </c>
      <c r="N34" s="13">
        <v>0</v>
      </c>
    </row>
    <row r="35" spans="1:14" ht="19.5" x14ac:dyDescent="0.3">
      <c r="A35" s="8" t="s">
        <v>45</v>
      </c>
      <c r="B35" s="9">
        <v>16</v>
      </c>
      <c r="C35" s="9">
        <v>972</v>
      </c>
      <c r="D35" s="9">
        <v>1118</v>
      </c>
      <c r="E35" s="9">
        <v>1281</v>
      </c>
      <c r="F35" s="9">
        <f t="shared" si="0"/>
        <v>2399</v>
      </c>
      <c r="G35" s="10">
        <v>13</v>
      </c>
      <c r="H35" s="11">
        <v>4</v>
      </c>
      <c r="I35" s="11">
        <v>2</v>
      </c>
      <c r="J35" s="11">
        <v>5</v>
      </c>
      <c r="K35" s="11">
        <v>3</v>
      </c>
      <c r="L35" s="11">
        <v>0</v>
      </c>
      <c r="M35" s="12">
        <v>1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1557</v>
      </c>
      <c r="D36" s="9">
        <v>1687</v>
      </c>
      <c r="E36" s="9">
        <v>2036</v>
      </c>
      <c r="F36" s="9">
        <f t="shared" si="0"/>
        <v>3723</v>
      </c>
      <c r="G36" s="10">
        <v>24</v>
      </c>
      <c r="H36" s="11">
        <v>13</v>
      </c>
      <c r="I36" s="11">
        <v>15</v>
      </c>
      <c r="J36" s="11">
        <v>14</v>
      </c>
      <c r="K36" s="11">
        <v>1</v>
      </c>
      <c r="L36" s="11">
        <v>1</v>
      </c>
      <c r="M36" s="12">
        <v>0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1418</v>
      </c>
      <c r="D37" s="9">
        <v>1652</v>
      </c>
      <c r="E37" s="9">
        <v>2005</v>
      </c>
      <c r="F37" s="9">
        <f t="shared" ref="F37:F68" si="1">SUM(D37:E37)</f>
        <v>3657</v>
      </c>
      <c r="G37" s="10">
        <v>23</v>
      </c>
      <c r="H37" s="11">
        <v>23</v>
      </c>
      <c r="I37" s="11">
        <v>10</v>
      </c>
      <c r="J37" s="11">
        <v>4</v>
      </c>
      <c r="K37" s="11">
        <v>1</v>
      </c>
      <c r="L37" s="11">
        <v>0</v>
      </c>
      <c r="M37" s="12">
        <v>2</v>
      </c>
      <c r="N37" s="13">
        <v>0</v>
      </c>
    </row>
    <row r="38" spans="1:14" ht="19.5" x14ac:dyDescent="0.3">
      <c r="A38" s="14" t="s">
        <v>48</v>
      </c>
      <c r="B38" s="9">
        <v>18</v>
      </c>
      <c r="C38" s="9">
        <v>849</v>
      </c>
      <c r="D38" s="9">
        <v>925</v>
      </c>
      <c r="E38" s="9">
        <v>1054</v>
      </c>
      <c r="F38" s="9">
        <f t="shared" si="1"/>
        <v>1979</v>
      </c>
      <c r="G38" s="10">
        <v>4</v>
      </c>
      <c r="H38" s="11">
        <v>6</v>
      </c>
      <c r="I38" s="11">
        <v>12</v>
      </c>
      <c r="J38" s="11">
        <v>5</v>
      </c>
      <c r="K38" s="11">
        <v>0</v>
      </c>
      <c r="L38" s="11">
        <v>1</v>
      </c>
      <c r="M38" s="12">
        <v>0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1254</v>
      </c>
      <c r="D39" s="9">
        <v>1533</v>
      </c>
      <c r="E39" s="9">
        <v>1844</v>
      </c>
      <c r="F39" s="9">
        <f t="shared" si="1"/>
        <v>3377</v>
      </c>
      <c r="G39" s="10">
        <v>26</v>
      </c>
      <c r="H39" s="11">
        <v>24</v>
      </c>
      <c r="I39" s="11">
        <v>19</v>
      </c>
      <c r="J39" s="11">
        <v>15</v>
      </c>
      <c r="K39" s="11">
        <v>2</v>
      </c>
      <c r="L39" s="11">
        <v>2</v>
      </c>
      <c r="M39" s="12">
        <v>1</v>
      </c>
      <c r="N39" s="13">
        <v>0</v>
      </c>
    </row>
    <row r="40" spans="1:14" ht="19.5" x14ac:dyDescent="0.3">
      <c r="A40" s="14" t="s">
        <v>50</v>
      </c>
      <c r="B40" s="9">
        <v>17</v>
      </c>
      <c r="C40" s="9">
        <v>1055</v>
      </c>
      <c r="D40" s="9">
        <v>1285</v>
      </c>
      <c r="E40" s="9">
        <v>1370</v>
      </c>
      <c r="F40" s="9">
        <f t="shared" si="1"/>
        <v>2655</v>
      </c>
      <c r="G40" s="10">
        <v>14</v>
      </c>
      <c r="H40" s="11">
        <v>9</v>
      </c>
      <c r="I40" s="11">
        <v>13</v>
      </c>
      <c r="J40" s="11">
        <v>5</v>
      </c>
      <c r="K40" s="11">
        <v>1</v>
      </c>
      <c r="L40" s="11">
        <v>5</v>
      </c>
      <c r="M40" s="12">
        <v>1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1105</v>
      </c>
      <c r="D41" s="9">
        <v>1210</v>
      </c>
      <c r="E41" s="9">
        <v>1382</v>
      </c>
      <c r="F41" s="9">
        <f t="shared" si="1"/>
        <v>2592</v>
      </c>
      <c r="G41" s="10">
        <v>11</v>
      </c>
      <c r="H41" s="11">
        <v>11</v>
      </c>
      <c r="I41" s="11">
        <v>1</v>
      </c>
      <c r="J41" s="11">
        <v>4</v>
      </c>
      <c r="K41" s="11">
        <v>3</v>
      </c>
      <c r="L41" s="11">
        <v>1</v>
      </c>
      <c r="M41" s="12">
        <v>0</v>
      </c>
      <c r="N41" s="13">
        <v>0</v>
      </c>
    </row>
    <row r="42" spans="1:14" ht="19.5" x14ac:dyDescent="0.3">
      <c r="A42" s="14" t="s">
        <v>52</v>
      </c>
      <c r="B42" s="9">
        <v>15</v>
      </c>
      <c r="C42" s="9">
        <v>742</v>
      </c>
      <c r="D42" s="9">
        <v>843</v>
      </c>
      <c r="E42" s="9">
        <v>963</v>
      </c>
      <c r="F42" s="9">
        <f t="shared" si="1"/>
        <v>1806</v>
      </c>
      <c r="G42" s="10">
        <v>10</v>
      </c>
      <c r="H42" s="11">
        <v>9</v>
      </c>
      <c r="I42" s="11">
        <v>6</v>
      </c>
      <c r="J42" s="11">
        <v>10</v>
      </c>
      <c r="K42" s="11">
        <v>1</v>
      </c>
      <c r="L42" s="11">
        <v>3</v>
      </c>
      <c r="M42" s="12">
        <v>0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656</v>
      </c>
      <c r="D43" s="9">
        <v>805</v>
      </c>
      <c r="E43" s="9">
        <v>786</v>
      </c>
      <c r="F43" s="9">
        <f t="shared" si="1"/>
        <v>1591</v>
      </c>
      <c r="G43" s="10">
        <v>2</v>
      </c>
      <c r="H43" s="11">
        <v>9</v>
      </c>
      <c r="I43" s="11">
        <v>0</v>
      </c>
      <c r="J43" s="11">
        <v>2</v>
      </c>
      <c r="K43" s="11">
        <v>0</v>
      </c>
      <c r="L43" s="11">
        <v>2</v>
      </c>
      <c r="M43" s="12">
        <v>3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812</v>
      </c>
      <c r="D44" s="9">
        <v>1003</v>
      </c>
      <c r="E44" s="9">
        <v>937</v>
      </c>
      <c r="F44" s="9">
        <f t="shared" si="1"/>
        <v>1940</v>
      </c>
      <c r="G44" s="10">
        <v>6</v>
      </c>
      <c r="H44" s="11">
        <v>9</v>
      </c>
      <c r="I44" s="11">
        <v>6</v>
      </c>
      <c r="J44" s="11">
        <v>4</v>
      </c>
      <c r="K44" s="11">
        <v>1</v>
      </c>
      <c r="L44" s="11">
        <v>2</v>
      </c>
      <c r="M44" s="12">
        <v>1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1046</v>
      </c>
      <c r="D45" s="9">
        <v>1099</v>
      </c>
      <c r="E45" s="9">
        <v>1232</v>
      </c>
      <c r="F45" s="9">
        <f t="shared" si="1"/>
        <v>2331</v>
      </c>
      <c r="G45" s="10">
        <v>8</v>
      </c>
      <c r="H45" s="11">
        <v>4</v>
      </c>
      <c r="I45" s="11">
        <v>1</v>
      </c>
      <c r="J45" s="11">
        <v>7</v>
      </c>
      <c r="K45" s="11">
        <v>1</v>
      </c>
      <c r="L45" s="11">
        <v>3</v>
      </c>
      <c r="M45" s="12">
        <v>1</v>
      </c>
      <c r="N45" s="13">
        <v>1</v>
      </c>
    </row>
    <row r="46" spans="1:14" ht="19.5" x14ac:dyDescent="0.3">
      <c r="A46" s="14" t="s">
        <v>56</v>
      </c>
      <c r="B46" s="9">
        <v>22</v>
      </c>
      <c r="C46" s="9">
        <v>1804</v>
      </c>
      <c r="D46" s="9">
        <v>2052</v>
      </c>
      <c r="E46" s="9">
        <v>2147</v>
      </c>
      <c r="F46" s="9">
        <f t="shared" si="1"/>
        <v>4199</v>
      </c>
      <c r="G46" s="10">
        <v>31</v>
      </c>
      <c r="H46" s="11">
        <v>19</v>
      </c>
      <c r="I46" s="11">
        <v>5</v>
      </c>
      <c r="J46" s="11">
        <v>2</v>
      </c>
      <c r="K46" s="11">
        <v>2</v>
      </c>
      <c r="L46" s="11">
        <v>5</v>
      </c>
      <c r="M46" s="12">
        <v>3</v>
      </c>
      <c r="N46" s="13">
        <v>1</v>
      </c>
    </row>
    <row r="47" spans="1:14" ht="19.5" x14ac:dyDescent="0.3">
      <c r="A47" s="8" t="s">
        <v>57</v>
      </c>
      <c r="B47" s="9">
        <v>20</v>
      </c>
      <c r="C47" s="9">
        <v>897</v>
      </c>
      <c r="D47" s="9">
        <v>949</v>
      </c>
      <c r="E47" s="9">
        <v>1050</v>
      </c>
      <c r="F47" s="9">
        <f t="shared" si="1"/>
        <v>1999</v>
      </c>
      <c r="G47" s="10">
        <v>7</v>
      </c>
      <c r="H47" s="11">
        <v>19</v>
      </c>
      <c r="I47" s="11">
        <v>7</v>
      </c>
      <c r="J47" s="11">
        <v>6</v>
      </c>
      <c r="K47" s="11">
        <v>0</v>
      </c>
      <c r="L47" s="11">
        <v>0</v>
      </c>
      <c r="M47" s="12">
        <v>4</v>
      </c>
      <c r="N47" s="13">
        <v>2</v>
      </c>
    </row>
    <row r="48" spans="1:14" ht="19.5" x14ac:dyDescent="0.3">
      <c r="A48" s="14" t="s">
        <v>58</v>
      </c>
      <c r="B48" s="9">
        <v>11</v>
      </c>
      <c r="C48" s="9">
        <v>849</v>
      </c>
      <c r="D48" s="9">
        <v>1020</v>
      </c>
      <c r="E48" s="9">
        <v>1107</v>
      </c>
      <c r="F48" s="9">
        <f t="shared" si="1"/>
        <v>2127</v>
      </c>
      <c r="G48" s="10">
        <v>4</v>
      </c>
      <c r="H48" s="11">
        <v>16</v>
      </c>
      <c r="I48" s="11">
        <v>3</v>
      </c>
      <c r="J48" s="11">
        <v>2</v>
      </c>
      <c r="K48" s="11">
        <v>0</v>
      </c>
      <c r="L48" s="11">
        <v>0</v>
      </c>
      <c r="M48" s="12">
        <v>0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1822</v>
      </c>
      <c r="D49" s="9">
        <v>2117</v>
      </c>
      <c r="E49" s="9">
        <v>2332</v>
      </c>
      <c r="F49" s="9">
        <f t="shared" si="1"/>
        <v>4449</v>
      </c>
      <c r="G49" s="10">
        <v>7</v>
      </c>
      <c r="H49" s="11">
        <v>21</v>
      </c>
      <c r="I49" s="11">
        <v>3</v>
      </c>
      <c r="J49" s="11">
        <v>10</v>
      </c>
      <c r="K49" s="11">
        <v>4</v>
      </c>
      <c r="L49" s="11">
        <v>0</v>
      </c>
      <c r="M49" s="12">
        <v>1</v>
      </c>
      <c r="N49" s="13">
        <v>0</v>
      </c>
    </row>
    <row r="50" spans="1:14" ht="19.5" x14ac:dyDescent="0.3">
      <c r="A50" s="14" t="s">
        <v>60</v>
      </c>
      <c r="B50" s="9">
        <v>20</v>
      </c>
      <c r="C50" s="9">
        <v>878</v>
      </c>
      <c r="D50" s="9">
        <v>1049</v>
      </c>
      <c r="E50" s="9">
        <v>1160</v>
      </c>
      <c r="F50" s="9">
        <f t="shared" si="1"/>
        <v>2209</v>
      </c>
      <c r="G50" s="10">
        <v>17</v>
      </c>
      <c r="H50" s="11">
        <v>3</v>
      </c>
      <c r="I50" s="11">
        <v>0</v>
      </c>
      <c r="J50" s="11">
        <v>3</v>
      </c>
      <c r="K50" s="11">
        <v>1</v>
      </c>
      <c r="L50" s="11">
        <v>1</v>
      </c>
      <c r="M50" s="12">
        <v>2</v>
      </c>
      <c r="N50" s="13">
        <v>0</v>
      </c>
    </row>
    <row r="51" spans="1:14" ht="19.5" x14ac:dyDescent="0.3">
      <c r="A51" s="8" t="s">
        <v>61</v>
      </c>
      <c r="B51" s="9">
        <v>14</v>
      </c>
      <c r="C51" s="9">
        <v>743</v>
      </c>
      <c r="D51" s="9">
        <v>828</v>
      </c>
      <c r="E51" s="9">
        <v>876</v>
      </c>
      <c r="F51" s="9">
        <f t="shared" si="1"/>
        <v>1704</v>
      </c>
      <c r="G51" s="10">
        <v>3</v>
      </c>
      <c r="H51" s="11">
        <v>3</v>
      </c>
      <c r="I51" s="11">
        <v>3</v>
      </c>
      <c r="J51" s="11">
        <v>0</v>
      </c>
      <c r="K51" s="11">
        <v>1</v>
      </c>
      <c r="L51" s="11">
        <v>0</v>
      </c>
      <c r="M51" s="12">
        <v>1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655</v>
      </c>
      <c r="D52" s="9">
        <v>795</v>
      </c>
      <c r="E52" s="9">
        <v>854</v>
      </c>
      <c r="F52" s="9">
        <f t="shared" si="1"/>
        <v>1649</v>
      </c>
      <c r="G52" s="10">
        <v>4</v>
      </c>
      <c r="H52" s="11">
        <v>6</v>
      </c>
      <c r="I52" s="11">
        <v>1</v>
      </c>
      <c r="J52" s="11">
        <v>8</v>
      </c>
      <c r="K52" s="11">
        <v>0</v>
      </c>
      <c r="L52" s="11">
        <v>1</v>
      </c>
      <c r="M52" s="12">
        <v>1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1145</v>
      </c>
      <c r="D53" s="9">
        <v>1390</v>
      </c>
      <c r="E53" s="9">
        <v>1481</v>
      </c>
      <c r="F53" s="9">
        <f t="shared" si="1"/>
        <v>2871</v>
      </c>
      <c r="G53" s="10">
        <v>3</v>
      </c>
      <c r="H53" s="11">
        <v>11</v>
      </c>
      <c r="I53" s="11">
        <v>2</v>
      </c>
      <c r="J53" s="11">
        <v>2</v>
      </c>
      <c r="K53" s="11">
        <v>1</v>
      </c>
      <c r="L53" s="11">
        <v>2</v>
      </c>
      <c r="M53" s="12">
        <v>1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540</v>
      </c>
      <c r="D54" s="9">
        <v>684</v>
      </c>
      <c r="E54" s="9">
        <v>674</v>
      </c>
      <c r="F54" s="9">
        <f t="shared" si="1"/>
        <v>1358</v>
      </c>
      <c r="G54" s="10">
        <v>0</v>
      </c>
      <c r="H54" s="11">
        <v>3</v>
      </c>
      <c r="I54" s="11">
        <v>0</v>
      </c>
      <c r="J54" s="11">
        <v>0</v>
      </c>
      <c r="K54" s="11">
        <v>1</v>
      </c>
      <c r="L54" s="11">
        <v>1</v>
      </c>
      <c r="M54" s="12">
        <v>0</v>
      </c>
      <c r="N54" s="13">
        <v>0</v>
      </c>
    </row>
    <row r="55" spans="1:14" ht="19.5" x14ac:dyDescent="0.3">
      <c r="A55" s="8" t="s">
        <v>65</v>
      </c>
      <c r="B55" s="9">
        <v>14</v>
      </c>
      <c r="C55" s="9">
        <v>491</v>
      </c>
      <c r="D55" s="9">
        <v>590</v>
      </c>
      <c r="E55" s="9">
        <v>626</v>
      </c>
      <c r="F55" s="9">
        <f t="shared" si="1"/>
        <v>1216</v>
      </c>
      <c r="G55" s="10">
        <v>4</v>
      </c>
      <c r="H55" s="11">
        <v>0</v>
      </c>
      <c r="I55" s="11">
        <v>1</v>
      </c>
      <c r="J55" s="11">
        <v>0</v>
      </c>
      <c r="K55" s="11">
        <v>0</v>
      </c>
      <c r="L55" s="11">
        <v>1</v>
      </c>
      <c r="M55" s="12">
        <v>0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863</v>
      </c>
      <c r="D56" s="9">
        <v>1071</v>
      </c>
      <c r="E56" s="9">
        <v>1054</v>
      </c>
      <c r="F56" s="9">
        <f t="shared" si="1"/>
        <v>2125</v>
      </c>
      <c r="G56" s="10">
        <v>2</v>
      </c>
      <c r="H56" s="11">
        <v>7</v>
      </c>
      <c r="I56" s="11">
        <v>2</v>
      </c>
      <c r="J56" s="11">
        <v>4</v>
      </c>
      <c r="K56" s="11">
        <v>1</v>
      </c>
      <c r="L56" s="11">
        <v>2</v>
      </c>
      <c r="M56" s="12">
        <v>1</v>
      </c>
      <c r="N56" s="13">
        <v>1</v>
      </c>
    </row>
    <row r="57" spans="1:14" ht="19.5" x14ac:dyDescent="0.3">
      <c r="A57" s="8" t="s">
        <v>67</v>
      </c>
      <c r="B57" s="9">
        <v>22</v>
      </c>
      <c r="C57" s="9">
        <v>919</v>
      </c>
      <c r="D57" s="9">
        <v>1161</v>
      </c>
      <c r="E57" s="9">
        <v>1155</v>
      </c>
      <c r="F57" s="9">
        <f t="shared" si="1"/>
        <v>2316</v>
      </c>
      <c r="G57" s="10">
        <v>12</v>
      </c>
      <c r="H57" s="11">
        <v>10</v>
      </c>
      <c r="I57" s="11">
        <v>2</v>
      </c>
      <c r="J57" s="11">
        <v>2</v>
      </c>
      <c r="K57" s="11">
        <v>3</v>
      </c>
      <c r="L57" s="11">
        <v>2</v>
      </c>
      <c r="M57" s="12">
        <v>3</v>
      </c>
      <c r="N57" s="13">
        <v>1</v>
      </c>
    </row>
    <row r="58" spans="1:14" ht="19.5" x14ac:dyDescent="0.3">
      <c r="A58" s="14" t="s">
        <v>68</v>
      </c>
      <c r="B58" s="9">
        <v>27</v>
      </c>
      <c r="C58" s="9">
        <v>1234</v>
      </c>
      <c r="D58" s="9">
        <v>1505</v>
      </c>
      <c r="E58" s="9">
        <v>1514</v>
      </c>
      <c r="F58" s="9">
        <f t="shared" si="1"/>
        <v>3019</v>
      </c>
      <c r="G58" s="10">
        <v>9</v>
      </c>
      <c r="H58" s="11">
        <v>7</v>
      </c>
      <c r="I58" s="11">
        <v>2</v>
      </c>
      <c r="J58" s="11">
        <v>9</v>
      </c>
      <c r="K58" s="11">
        <v>1</v>
      </c>
      <c r="L58" s="11">
        <v>3</v>
      </c>
      <c r="M58" s="12">
        <v>0</v>
      </c>
      <c r="N58" s="13">
        <v>0</v>
      </c>
    </row>
    <row r="59" spans="1:14" ht="19.5" x14ac:dyDescent="0.3">
      <c r="A59" s="8" t="s">
        <v>69</v>
      </c>
      <c r="B59" s="9">
        <v>35</v>
      </c>
      <c r="C59" s="9">
        <v>1186</v>
      </c>
      <c r="D59" s="9">
        <v>1519</v>
      </c>
      <c r="E59" s="9">
        <v>1514</v>
      </c>
      <c r="F59" s="9">
        <f t="shared" si="1"/>
        <v>3033</v>
      </c>
      <c r="G59" s="10">
        <v>10</v>
      </c>
      <c r="H59" s="11">
        <v>14</v>
      </c>
      <c r="I59" s="11">
        <v>4</v>
      </c>
      <c r="J59" s="11">
        <v>7</v>
      </c>
      <c r="K59" s="11">
        <v>1</v>
      </c>
      <c r="L59" s="11">
        <v>2</v>
      </c>
      <c r="M59" s="12">
        <v>2</v>
      </c>
      <c r="N59" s="13">
        <v>0</v>
      </c>
    </row>
    <row r="60" spans="1:14" ht="19.5" x14ac:dyDescent="0.3">
      <c r="A60" s="14" t="s">
        <v>70</v>
      </c>
      <c r="B60" s="9">
        <v>15</v>
      </c>
      <c r="C60" s="9">
        <v>1173</v>
      </c>
      <c r="D60" s="9">
        <v>1429</v>
      </c>
      <c r="E60" s="9">
        <v>1520</v>
      </c>
      <c r="F60" s="9">
        <f t="shared" si="1"/>
        <v>2949</v>
      </c>
      <c r="G60" s="10">
        <v>6</v>
      </c>
      <c r="H60" s="11">
        <v>11</v>
      </c>
      <c r="I60" s="11">
        <v>6</v>
      </c>
      <c r="J60" s="11">
        <v>10</v>
      </c>
      <c r="K60" s="11">
        <v>1</v>
      </c>
      <c r="L60" s="11">
        <v>1</v>
      </c>
      <c r="M60" s="12">
        <v>1</v>
      </c>
      <c r="N60" s="13">
        <v>3</v>
      </c>
    </row>
    <row r="61" spans="1:14" ht="19.5" x14ac:dyDescent="0.3">
      <c r="A61" s="8" t="s">
        <v>71</v>
      </c>
      <c r="B61" s="9">
        <v>16</v>
      </c>
      <c r="C61" s="9">
        <v>851</v>
      </c>
      <c r="D61" s="9">
        <v>989</v>
      </c>
      <c r="E61" s="9">
        <v>1020</v>
      </c>
      <c r="F61" s="9">
        <f t="shared" si="1"/>
        <v>2009</v>
      </c>
      <c r="G61" s="10">
        <v>0</v>
      </c>
      <c r="H61" s="11">
        <v>3</v>
      </c>
      <c r="I61" s="11">
        <v>0</v>
      </c>
      <c r="J61" s="11">
        <v>1</v>
      </c>
      <c r="K61" s="11">
        <v>0</v>
      </c>
      <c r="L61" s="11">
        <v>0</v>
      </c>
      <c r="M61" s="12">
        <v>0</v>
      </c>
      <c r="N61" s="13">
        <v>1</v>
      </c>
    </row>
    <row r="62" spans="1:14" ht="19.5" x14ac:dyDescent="0.3">
      <c r="A62" s="14" t="s">
        <v>72</v>
      </c>
      <c r="B62" s="9">
        <v>16</v>
      </c>
      <c r="C62" s="9">
        <v>1041</v>
      </c>
      <c r="D62" s="9">
        <v>1177</v>
      </c>
      <c r="E62" s="9">
        <v>1232</v>
      </c>
      <c r="F62" s="9">
        <f t="shared" si="1"/>
        <v>2409</v>
      </c>
      <c r="G62" s="10">
        <v>9</v>
      </c>
      <c r="H62" s="11">
        <v>7</v>
      </c>
      <c r="I62" s="11">
        <v>4</v>
      </c>
      <c r="J62" s="11">
        <v>3</v>
      </c>
      <c r="K62" s="11">
        <v>1</v>
      </c>
      <c r="L62" s="11">
        <v>2</v>
      </c>
      <c r="M62" s="12">
        <v>2</v>
      </c>
      <c r="N62" s="13">
        <v>0</v>
      </c>
    </row>
    <row r="63" spans="1:14" ht="19.5" x14ac:dyDescent="0.3">
      <c r="A63" s="8" t="s">
        <v>73</v>
      </c>
      <c r="B63" s="9">
        <v>15</v>
      </c>
      <c r="C63" s="9">
        <v>1033</v>
      </c>
      <c r="D63" s="9">
        <v>1112</v>
      </c>
      <c r="E63" s="9">
        <v>1213</v>
      </c>
      <c r="F63" s="9">
        <f t="shared" si="1"/>
        <v>2325</v>
      </c>
      <c r="G63" s="10">
        <v>8</v>
      </c>
      <c r="H63" s="11">
        <v>5</v>
      </c>
      <c r="I63" s="11">
        <v>3</v>
      </c>
      <c r="J63" s="11">
        <v>7</v>
      </c>
      <c r="K63" s="11">
        <v>1</v>
      </c>
      <c r="L63" s="11">
        <v>2</v>
      </c>
      <c r="M63" s="12">
        <v>2</v>
      </c>
      <c r="N63" s="13">
        <v>2</v>
      </c>
    </row>
    <row r="64" spans="1:14" ht="19.5" x14ac:dyDescent="0.3">
      <c r="A64" s="14" t="s">
        <v>74</v>
      </c>
      <c r="B64" s="9">
        <v>21</v>
      </c>
      <c r="C64" s="9">
        <v>1425</v>
      </c>
      <c r="D64" s="9">
        <v>1500</v>
      </c>
      <c r="E64" s="9">
        <v>1652</v>
      </c>
      <c r="F64" s="9">
        <f t="shared" si="1"/>
        <v>3152</v>
      </c>
      <c r="G64" s="10">
        <v>5</v>
      </c>
      <c r="H64" s="11">
        <v>10</v>
      </c>
      <c r="I64" s="11">
        <v>2</v>
      </c>
      <c r="J64" s="11">
        <v>3</v>
      </c>
      <c r="K64" s="11">
        <v>2</v>
      </c>
      <c r="L64" s="11">
        <v>1</v>
      </c>
      <c r="M64" s="12">
        <v>1</v>
      </c>
      <c r="N64" s="13">
        <v>0</v>
      </c>
    </row>
    <row r="65" spans="1:15" ht="19.5" x14ac:dyDescent="0.3">
      <c r="A65" s="8" t="s">
        <v>75</v>
      </c>
      <c r="B65" s="9">
        <v>25</v>
      </c>
      <c r="C65" s="9">
        <v>2520</v>
      </c>
      <c r="D65" s="9">
        <v>2685</v>
      </c>
      <c r="E65" s="9">
        <v>3071</v>
      </c>
      <c r="F65" s="9">
        <f t="shared" si="1"/>
        <v>5756</v>
      </c>
      <c r="G65" s="10">
        <v>17</v>
      </c>
      <c r="H65" s="11">
        <v>15</v>
      </c>
      <c r="I65" s="11">
        <v>10</v>
      </c>
      <c r="J65" s="11">
        <v>6</v>
      </c>
      <c r="K65" s="11">
        <v>3</v>
      </c>
      <c r="L65" s="11">
        <v>5</v>
      </c>
      <c r="M65" s="12">
        <v>0</v>
      </c>
      <c r="N65" s="13">
        <v>1</v>
      </c>
    </row>
    <row r="66" spans="1:15" ht="19.5" x14ac:dyDescent="0.3">
      <c r="A66" s="14" t="s">
        <v>76</v>
      </c>
      <c r="B66" s="9">
        <v>31</v>
      </c>
      <c r="C66" s="9">
        <v>1773</v>
      </c>
      <c r="D66" s="9">
        <v>2018</v>
      </c>
      <c r="E66" s="9">
        <v>2122</v>
      </c>
      <c r="F66" s="9">
        <f t="shared" si="1"/>
        <v>4140</v>
      </c>
      <c r="G66" s="10">
        <v>6</v>
      </c>
      <c r="H66" s="11">
        <v>12</v>
      </c>
      <c r="I66" s="11">
        <v>3</v>
      </c>
      <c r="J66" s="11">
        <v>7</v>
      </c>
      <c r="K66" s="11">
        <v>3</v>
      </c>
      <c r="L66" s="11">
        <v>1</v>
      </c>
      <c r="M66" s="12">
        <v>2</v>
      </c>
      <c r="N66" s="13">
        <v>0</v>
      </c>
    </row>
    <row r="67" spans="1:15" ht="19.5" x14ac:dyDescent="0.3">
      <c r="A67" s="8" t="s">
        <v>77</v>
      </c>
      <c r="B67" s="9">
        <v>26</v>
      </c>
      <c r="C67" s="9">
        <v>1667</v>
      </c>
      <c r="D67" s="9">
        <v>1959</v>
      </c>
      <c r="E67" s="9">
        <v>2043</v>
      </c>
      <c r="F67" s="9">
        <f t="shared" si="1"/>
        <v>4002</v>
      </c>
      <c r="G67" s="10">
        <v>12</v>
      </c>
      <c r="H67" s="11">
        <v>18</v>
      </c>
      <c r="I67" s="11">
        <v>8</v>
      </c>
      <c r="J67" s="11">
        <v>8</v>
      </c>
      <c r="K67" s="11">
        <v>3</v>
      </c>
      <c r="L67" s="11">
        <v>3</v>
      </c>
      <c r="M67" s="12">
        <v>1</v>
      </c>
      <c r="N67" s="13">
        <v>1</v>
      </c>
    </row>
    <row r="68" spans="1:15" ht="19.5" x14ac:dyDescent="0.3">
      <c r="A68" s="14" t="s">
        <v>78</v>
      </c>
      <c r="B68" s="9">
        <v>25</v>
      </c>
      <c r="C68" s="9">
        <v>1902</v>
      </c>
      <c r="D68" s="9">
        <v>2162</v>
      </c>
      <c r="E68" s="9">
        <v>2461</v>
      </c>
      <c r="F68" s="9">
        <f t="shared" si="1"/>
        <v>4623</v>
      </c>
      <c r="G68" s="10">
        <v>11</v>
      </c>
      <c r="H68" s="11">
        <v>13</v>
      </c>
      <c r="I68" s="11">
        <v>19</v>
      </c>
      <c r="J68" s="11">
        <v>19</v>
      </c>
      <c r="K68" s="11">
        <v>6</v>
      </c>
      <c r="L68" s="11">
        <v>2</v>
      </c>
      <c r="M68" s="12">
        <v>1</v>
      </c>
      <c r="N68" s="13">
        <v>0</v>
      </c>
    </row>
    <row r="69" spans="1:15" ht="19.5" x14ac:dyDescent="0.3">
      <c r="A69" s="8" t="s">
        <v>79</v>
      </c>
      <c r="B69" s="9">
        <v>15</v>
      </c>
      <c r="C69" s="9">
        <v>1108</v>
      </c>
      <c r="D69" s="9">
        <v>1490</v>
      </c>
      <c r="E69" s="9">
        <v>1420</v>
      </c>
      <c r="F69" s="9">
        <f>SUM(D69:E69)</f>
        <v>2910</v>
      </c>
      <c r="G69" s="10">
        <v>18</v>
      </c>
      <c r="H69" s="11">
        <v>21</v>
      </c>
      <c r="I69" s="11">
        <v>1</v>
      </c>
      <c r="J69" s="11">
        <v>2</v>
      </c>
      <c r="K69" s="11">
        <v>2</v>
      </c>
      <c r="L69" s="11">
        <v>1</v>
      </c>
      <c r="M69" s="12">
        <v>3</v>
      </c>
      <c r="N69" s="13">
        <v>2</v>
      </c>
    </row>
    <row r="70" spans="1:15" ht="19.5" x14ac:dyDescent="0.3">
      <c r="A70" s="14" t="s">
        <v>80</v>
      </c>
      <c r="B70" s="9">
        <v>15</v>
      </c>
      <c r="C70" s="9">
        <v>1161</v>
      </c>
      <c r="D70" s="9">
        <v>1383</v>
      </c>
      <c r="E70" s="9">
        <v>1512</v>
      </c>
      <c r="F70" s="9">
        <f>SUM(D70:E70)</f>
        <v>2895</v>
      </c>
      <c r="G70" s="10">
        <v>2</v>
      </c>
      <c r="H70" s="11">
        <v>16</v>
      </c>
      <c r="I70" s="11">
        <v>4</v>
      </c>
      <c r="J70" s="11">
        <v>1</v>
      </c>
      <c r="K70" s="11">
        <v>2</v>
      </c>
      <c r="L70" s="11">
        <v>3</v>
      </c>
      <c r="M70" s="12">
        <v>0</v>
      </c>
      <c r="N70" s="13">
        <v>1</v>
      </c>
    </row>
    <row r="71" spans="1:15" ht="19.5" x14ac:dyDescent="0.3">
      <c r="A71" s="8" t="s">
        <v>81</v>
      </c>
      <c r="B71" s="9">
        <v>23</v>
      </c>
      <c r="C71" s="9">
        <v>1651</v>
      </c>
      <c r="D71" s="9">
        <v>2081</v>
      </c>
      <c r="E71" s="9">
        <v>2272</v>
      </c>
      <c r="F71" s="9">
        <f>SUM(D71:E71)</f>
        <v>4353</v>
      </c>
      <c r="G71" s="10">
        <v>16</v>
      </c>
      <c r="H71" s="11">
        <v>15</v>
      </c>
      <c r="I71" s="11">
        <v>17</v>
      </c>
      <c r="J71" s="11">
        <v>7</v>
      </c>
      <c r="K71" s="11">
        <v>2</v>
      </c>
      <c r="L71" s="11">
        <v>3</v>
      </c>
      <c r="M71" s="12">
        <v>1</v>
      </c>
      <c r="N71" s="13">
        <v>0</v>
      </c>
    </row>
    <row r="72" spans="1:15" ht="19.5" x14ac:dyDescent="0.3">
      <c r="A72" s="14" t="s">
        <v>82</v>
      </c>
      <c r="B72" s="9">
        <v>12</v>
      </c>
      <c r="C72" s="9">
        <v>834</v>
      </c>
      <c r="D72" s="9">
        <v>1164</v>
      </c>
      <c r="E72" s="9">
        <v>1119</v>
      </c>
      <c r="F72" s="9">
        <f>SUM(D72:E72)</f>
        <v>2283</v>
      </c>
      <c r="G72" s="10">
        <v>5</v>
      </c>
      <c r="H72" s="11">
        <v>9</v>
      </c>
      <c r="I72" s="11">
        <v>0</v>
      </c>
      <c r="J72" s="11">
        <v>0</v>
      </c>
      <c r="K72" s="11">
        <v>0</v>
      </c>
      <c r="L72" s="11">
        <v>1</v>
      </c>
      <c r="M72" s="12">
        <v>1</v>
      </c>
      <c r="N72" s="13">
        <v>0</v>
      </c>
    </row>
    <row r="73" spans="1:15" ht="19.5" x14ac:dyDescent="0.3">
      <c r="A73" s="8" t="s">
        <v>83</v>
      </c>
      <c r="B73" s="9">
        <v>19</v>
      </c>
      <c r="C73" s="9">
        <v>951</v>
      </c>
      <c r="D73" s="9">
        <v>1087</v>
      </c>
      <c r="E73" s="9">
        <v>1117</v>
      </c>
      <c r="F73" s="9">
        <f>SUM(D73:E73)</f>
        <v>2204</v>
      </c>
      <c r="G73" s="10">
        <v>14</v>
      </c>
      <c r="H73" s="11">
        <v>6</v>
      </c>
      <c r="I73" s="11">
        <v>1</v>
      </c>
      <c r="J73" s="11">
        <v>7</v>
      </c>
      <c r="K73" s="11">
        <v>0</v>
      </c>
      <c r="L73" s="11">
        <v>5</v>
      </c>
      <c r="M73" s="12">
        <v>3</v>
      </c>
      <c r="N73" s="13">
        <v>2</v>
      </c>
    </row>
    <row r="74" spans="1:15" ht="19.5" x14ac:dyDescent="0.3">
      <c r="A74" s="14" t="s">
        <v>84</v>
      </c>
      <c r="B74" s="9">
        <f t="shared" ref="B74:N74" si="2">SUM(B5:B73)</f>
        <v>1240</v>
      </c>
      <c r="C74" s="9">
        <f t="shared" si="2"/>
        <v>72165</v>
      </c>
      <c r="D74" s="9">
        <f t="shared" si="2"/>
        <v>81899</v>
      </c>
      <c r="E74" s="9">
        <f t="shared" si="2"/>
        <v>88449</v>
      </c>
      <c r="F74" s="9">
        <f t="shared" si="2"/>
        <v>170348</v>
      </c>
      <c r="G74" s="9">
        <f t="shared" si="2"/>
        <v>633</v>
      </c>
      <c r="H74" s="9">
        <f t="shared" si="2"/>
        <v>700</v>
      </c>
      <c r="I74" s="9">
        <f t="shared" si="2"/>
        <v>351</v>
      </c>
      <c r="J74" s="9">
        <f t="shared" si="2"/>
        <v>351</v>
      </c>
      <c r="K74" s="9">
        <f t="shared" si="2"/>
        <v>77</v>
      </c>
      <c r="L74" s="9">
        <f t="shared" si="2"/>
        <v>119</v>
      </c>
      <c r="M74" s="15">
        <f t="shared" si="2"/>
        <v>77</v>
      </c>
      <c r="N74" s="16">
        <f t="shared" si="2"/>
        <v>21</v>
      </c>
    </row>
    <row r="75" spans="1:15" s="29" customFormat="1" ht="26.25" customHeight="1" x14ac:dyDescent="0.3">
      <c r="A75" s="136" t="s">
        <v>85</v>
      </c>
      <c r="B75" s="137"/>
      <c r="C75" s="17">
        <f>C74</f>
        <v>72165</v>
      </c>
      <c r="D75" s="17" t="s">
        <v>137</v>
      </c>
      <c r="E75" s="17" t="s">
        <v>138</v>
      </c>
      <c r="F75" s="17"/>
      <c r="G75" s="17">
        <f>F74</f>
        <v>170348</v>
      </c>
      <c r="H75" s="17" t="s">
        <v>139</v>
      </c>
      <c r="I75" s="17"/>
      <c r="J75" s="17"/>
      <c r="K75" s="17" t="s">
        <v>140</v>
      </c>
      <c r="L75" s="17"/>
      <c r="M75" s="18"/>
      <c r="N75" s="19"/>
      <c r="O75" s="103"/>
    </row>
    <row r="76" spans="1:15" s="29" customFormat="1" ht="26.25" customHeight="1" x14ac:dyDescent="0.3">
      <c r="A76" s="136" t="s">
        <v>141</v>
      </c>
      <c r="B76" s="137"/>
      <c r="C76" s="21" t="str">
        <f ca="1">INDIRECT(H76,TRUE)</f>
        <v>正大</v>
      </c>
      <c r="D76" s="22" t="s">
        <v>142</v>
      </c>
      <c r="E76" s="23">
        <f>MAX(C5:C73)</f>
        <v>2520</v>
      </c>
      <c r="F76" s="24">
        <f>MAX(F5:F73)</f>
        <v>5756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143</v>
      </c>
      <c r="B77" s="137"/>
      <c r="C77" s="115" t="str">
        <f ca="1">INDIRECT(H77,TRUE)</f>
        <v>城西</v>
      </c>
      <c r="D77" s="116" t="s">
        <v>144</v>
      </c>
      <c r="E77" s="32">
        <f>MIN(C5:C73)</f>
        <v>267</v>
      </c>
      <c r="F77" s="33">
        <f>MIN(F5:F73)</f>
        <v>638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145</v>
      </c>
      <c r="B78" s="153"/>
      <c r="C78" s="156">
        <f>SUM(G78:G79)</f>
        <v>653</v>
      </c>
      <c r="D78" s="158" t="s">
        <v>146</v>
      </c>
      <c r="E78" s="25" t="s">
        <v>147</v>
      </c>
      <c r="F78" s="25"/>
      <c r="G78" s="25">
        <v>339</v>
      </c>
      <c r="H78" s="25" t="s">
        <v>146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148</v>
      </c>
      <c r="F79" s="89"/>
      <c r="G79" s="89">
        <v>314</v>
      </c>
      <c r="H79" s="89" t="s">
        <v>146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77</v>
      </c>
      <c r="D80" s="17" t="s">
        <v>139</v>
      </c>
      <c r="E80" s="146" t="s">
        <v>160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149</v>
      </c>
      <c r="B81" s="137"/>
      <c r="C81" s="17">
        <f>L74</f>
        <v>119</v>
      </c>
      <c r="D81" s="17" t="s">
        <v>146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77</v>
      </c>
      <c r="D82" s="17" t="s">
        <v>150</v>
      </c>
      <c r="E82" s="17" t="s">
        <v>161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21</v>
      </c>
      <c r="D83" s="17" t="s">
        <v>151</v>
      </c>
      <c r="E83" s="17" t="s">
        <v>162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633</v>
      </c>
      <c r="D84" s="52" t="s">
        <v>139</v>
      </c>
      <c r="E84" s="17" t="s">
        <v>152</v>
      </c>
      <c r="F84" s="17"/>
      <c r="G84" s="17">
        <f>H74</f>
        <v>700</v>
      </c>
      <c r="H84" s="52" t="s">
        <v>146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C74-'10705'!C74</f>
        <v>9</v>
      </c>
      <c r="D85" s="114" t="str">
        <f>IF(E85&gt;0,"男增加","男減少")</f>
        <v>男減少</v>
      </c>
      <c r="E85" s="55">
        <f>D74-'10705'!D74</f>
        <v>-83</v>
      </c>
      <c r="F85" s="56" t="str">
        <f>IF(G85&gt;0,"女增加","女減少")</f>
        <v>女減少</v>
      </c>
      <c r="G85" s="55">
        <f>E74-'10705'!E74</f>
        <v>-26</v>
      </c>
      <c r="H85" s="57"/>
      <c r="I85" s="161" t="str">
        <f>IF(K85&gt;0,"總人口數增加","總人口數減少")</f>
        <v>總人口數減少</v>
      </c>
      <c r="J85" s="161"/>
      <c r="K85" s="55">
        <f>F74-'10705'!F74</f>
        <v>-109</v>
      </c>
      <c r="L85" s="57"/>
      <c r="M85" s="58"/>
      <c r="N85" s="59"/>
    </row>
    <row r="86" spans="1:15" ht="19.5" x14ac:dyDescent="0.3">
      <c r="A86" s="112"/>
      <c r="C86" s="113"/>
    </row>
  </sheetData>
  <mergeCells count="27"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E80:N80"/>
    <mergeCell ref="K3:K4"/>
    <mergeCell ref="L3:L4"/>
    <mergeCell ref="M3:M4"/>
    <mergeCell ref="N3:N4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I85:J8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125" zoomScaleNormal="125" workbookViewId="0">
      <pane ySplit="4" topLeftCell="A77" activePane="bottomLeft" state="frozen"/>
      <selection pane="bottomLeft" activeCell="E85" sqref="E85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155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374</v>
      </c>
      <c r="D5" s="9">
        <v>372</v>
      </c>
      <c r="E5" s="9">
        <v>428</v>
      </c>
      <c r="F5" s="9">
        <f t="shared" ref="F5:F36" si="0">SUM(D5:E5)</f>
        <v>800</v>
      </c>
      <c r="G5" s="10">
        <v>5</v>
      </c>
      <c r="H5" s="11">
        <v>1</v>
      </c>
      <c r="I5" s="11">
        <v>2</v>
      </c>
      <c r="J5" s="11">
        <v>0</v>
      </c>
      <c r="K5" s="11">
        <v>0</v>
      </c>
      <c r="L5" s="11">
        <v>0</v>
      </c>
      <c r="M5" s="12">
        <v>1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824</v>
      </c>
      <c r="D6" s="9">
        <v>747</v>
      </c>
      <c r="E6" s="9">
        <v>886</v>
      </c>
      <c r="F6" s="9">
        <f t="shared" si="0"/>
        <v>1633</v>
      </c>
      <c r="G6" s="10">
        <v>8</v>
      </c>
      <c r="H6" s="11">
        <v>5</v>
      </c>
      <c r="I6" s="11">
        <v>3</v>
      </c>
      <c r="J6" s="11">
        <v>1</v>
      </c>
      <c r="K6" s="11">
        <v>0</v>
      </c>
      <c r="L6" s="11">
        <v>2</v>
      </c>
      <c r="M6" s="12">
        <v>0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581</v>
      </c>
      <c r="D7" s="9">
        <v>671</v>
      </c>
      <c r="E7" s="9">
        <v>679</v>
      </c>
      <c r="F7" s="9">
        <f t="shared" si="0"/>
        <v>1350</v>
      </c>
      <c r="G7" s="10">
        <v>5</v>
      </c>
      <c r="H7" s="11">
        <v>23</v>
      </c>
      <c r="I7" s="11">
        <v>2</v>
      </c>
      <c r="J7" s="11">
        <v>3</v>
      </c>
      <c r="K7" s="11">
        <v>0</v>
      </c>
      <c r="L7" s="11">
        <v>0</v>
      </c>
      <c r="M7" s="12">
        <v>0</v>
      </c>
      <c r="N7" s="13">
        <v>0</v>
      </c>
    </row>
    <row r="8" spans="1:15" ht="19.5" x14ac:dyDescent="0.3">
      <c r="A8" s="14" t="s">
        <v>18</v>
      </c>
      <c r="B8" s="9">
        <v>10</v>
      </c>
      <c r="C8" s="9">
        <v>797</v>
      </c>
      <c r="D8" s="9">
        <v>848</v>
      </c>
      <c r="E8" s="9">
        <v>968</v>
      </c>
      <c r="F8" s="9">
        <f t="shared" si="0"/>
        <v>1816</v>
      </c>
      <c r="G8" s="10">
        <v>6</v>
      </c>
      <c r="H8" s="11">
        <v>7</v>
      </c>
      <c r="I8" s="11">
        <v>4</v>
      </c>
      <c r="J8" s="11">
        <v>0</v>
      </c>
      <c r="K8" s="11">
        <v>0</v>
      </c>
      <c r="L8" s="11">
        <v>1</v>
      </c>
      <c r="M8" s="12">
        <v>2</v>
      </c>
      <c r="N8" s="13">
        <v>0</v>
      </c>
    </row>
    <row r="9" spans="1:15" ht="19.5" x14ac:dyDescent="0.3">
      <c r="A9" s="8" t="s">
        <v>19</v>
      </c>
      <c r="B9" s="9">
        <v>7</v>
      </c>
      <c r="C9" s="9">
        <v>721</v>
      </c>
      <c r="D9" s="9">
        <v>759</v>
      </c>
      <c r="E9" s="9">
        <v>839</v>
      </c>
      <c r="F9" s="9">
        <f t="shared" si="0"/>
        <v>1598</v>
      </c>
      <c r="G9" s="10">
        <v>3</v>
      </c>
      <c r="H9" s="11">
        <v>5</v>
      </c>
      <c r="I9" s="11">
        <v>5</v>
      </c>
      <c r="J9" s="11">
        <v>3</v>
      </c>
      <c r="K9" s="11">
        <v>0</v>
      </c>
      <c r="L9" s="11">
        <v>1</v>
      </c>
      <c r="M9" s="12">
        <v>2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719</v>
      </c>
      <c r="D10" s="9">
        <v>778</v>
      </c>
      <c r="E10" s="9">
        <v>815</v>
      </c>
      <c r="F10" s="9">
        <f t="shared" si="0"/>
        <v>1593</v>
      </c>
      <c r="G10" s="10">
        <v>3</v>
      </c>
      <c r="H10" s="11">
        <v>5</v>
      </c>
      <c r="I10" s="11">
        <v>0</v>
      </c>
      <c r="J10" s="11">
        <v>5</v>
      </c>
      <c r="K10" s="11">
        <v>0</v>
      </c>
      <c r="L10" s="11">
        <v>2</v>
      </c>
      <c r="M10" s="12">
        <v>0</v>
      </c>
      <c r="N10" s="13">
        <v>0</v>
      </c>
    </row>
    <row r="11" spans="1:15" ht="19.5" x14ac:dyDescent="0.3">
      <c r="A11" s="8" t="s">
        <v>21</v>
      </c>
      <c r="B11" s="9">
        <v>13</v>
      </c>
      <c r="C11" s="9">
        <v>725</v>
      </c>
      <c r="D11" s="9">
        <v>771</v>
      </c>
      <c r="E11" s="9">
        <v>897</v>
      </c>
      <c r="F11" s="9">
        <f t="shared" si="0"/>
        <v>1668</v>
      </c>
      <c r="G11" s="10">
        <v>10</v>
      </c>
      <c r="H11" s="11">
        <v>15</v>
      </c>
      <c r="I11" s="11">
        <v>4</v>
      </c>
      <c r="J11" s="11">
        <v>4</v>
      </c>
      <c r="K11" s="11">
        <v>0</v>
      </c>
      <c r="L11" s="11">
        <v>2</v>
      </c>
      <c r="M11" s="12">
        <v>0</v>
      </c>
      <c r="N11" s="13">
        <v>2</v>
      </c>
    </row>
    <row r="12" spans="1:15" ht="19.5" x14ac:dyDescent="0.3">
      <c r="A12" s="14" t="s">
        <v>22</v>
      </c>
      <c r="B12" s="9">
        <v>8</v>
      </c>
      <c r="C12" s="9">
        <v>269</v>
      </c>
      <c r="D12" s="9">
        <v>309</v>
      </c>
      <c r="E12" s="9">
        <v>330</v>
      </c>
      <c r="F12" s="9">
        <f t="shared" si="0"/>
        <v>639</v>
      </c>
      <c r="G12" s="10">
        <v>0</v>
      </c>
      <c r="H12" s="11">
        <v>1</v>
      </c>
      <c r="I12" s="11">
        <v>2</v>
      </c>
      <c r="J12" s="11">
        <v>1</v>
      </c>
      <c r="K12" s="11">
        <v>0</v>
      </c>
      <c r="L12" s="11">
        <v>0</v>
      </c>
      <c r="M12" s="12">
        <v>1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1051</v>
      </c>
      <c r="D13" s="9">
        <v>1066</v>
      </c>
      <c r="E13" s="9">
        <v>1157</v>
      </c>
      <c r="F13" s="9">
        <f t="shared" si="0"/>
        <v>2223</v>
      </c>
      <c r="G13" s="10">
        <v>8</v>
      </c>
      <c r="H13" s="11">
        <v>21</v>
      </c>
      <c r="I13" s="11">
        <v>6</v>
      </c>
      <c r="J13" s="11">
        <v>3</v>
      </c>
      <c r="K13" s="11">
        <v>1</v>
      </c>
      <c r="L13" s="11">
        <v>4</v>
      </c>
      <c r="M13" s="12">
        <v>3</v>
      </c>
      <c r="N13" s="13">
        <v>1</v>
      </c>
    </row>
    <row r="14" spans="1:15" ht="19.5" x14ac:dyDescent="0.3">
      <c r="A14" s="14" t="s">
        <v>24</v>
      </c>
      <c r="B14" s="9">
        <v>19</v>
      </c>
      <c r="C14" s="9">
        <v>2139</v>
      </c>
      <c r="D14" s="9">
        <v>1978</v>
      </c>
      <c r="E14" s="9">
        <v>2218</v>
      </c>
      <c r="F14" s="9">
        <f t="shared" si="0"/>
        <v>4196</v>
      </c>
      <c r="G14" s="10">
        <v>32</v>
      </c>
      <c r="H14" s="11">
        <v>21</v>
      </c>
      <c r="I14" s="11">
        <v>7</v>
      </c>
      <c r="J14" s="11">
        <v>6</v>
      </c>
      <c r="K14" s="11">
        <v>1</v>
      </c>
      <c r="L14" s="11">
        <v>2</v>
      </c>
      <c r="M14" s="12">
        <v>5</v>
      </c>
      <c r="N14" s="13">
        <v>1</v>
      </c>
    </row>
    <row r="15" spans="1:15" ht="19.5" x14ac:dyDescent="0.3">
      <c r="A15" s="8" t="s">
        <v>25</v>
      </c>
      <c r="B15" s="9">
        <v>10</v>
      </c>
      <c r="C15" s="9">
        <v>458</v>
      </c>
      <c r="D15" s="9">
        <v>533</v>
      </c>
      <c r="E15" s="9">
        <v>536</v>
      </c>
      <c r="F15" s="9">
        <f t="shared" si="0"/>
        <v>1069</v>
      </c>
      <c r="G15" s="10">
        <v>5</v>
      </c>
      <c r="H15" s="11">
        <v>13</v>
      </c>
      <c r="I15" s="11">
        <v>2</v>
      </c>
      <c r="J15" s="11">
        <v>0</v>
      </c>
      <c r="K15" s="11">
        <v>0</v>
      </c>
      <c r="L15" s="11">
        <v>0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640</v>
      </c>
      <c r="D16" s="9">
        <v>719</v>
      </c>
      <c r="E16" s="9">
        <v>723</v>
      </c>
      <c r="F16" s="9">
        <f t="shared" si="0"/>
        <v>1442</v>
      </c>
      <c r="G16" s="10">
        <v>9</v>
      </c>
      <c r="H16" s="11">
        <v>6</v>
      </c>
      <c r="I16" s="11">
        <v>0</v>
      </c>
      <c r="J16" s="11">
        <v>1</v>
      </c>
      <c r="K16" s="11">
        <v>0</v>
      </c>
      <c r="L16" s="11">
        <v>3</v>
      </c>
      <c r="M16" s="12">
        <v>0</v>
      </c>
      <c r="N16" s="13">
        <v>1</v>
      </c>
    </row>
    <row r="17" spans="1:16" ht="19.5" x14ac:dyDescent="0.3">
      <c r="A17" s="8" t="s">
        <v>27</v>
      </c>
      <c r="B17" s="9">
        <v>18</v>
      </c>
      <c r="C17" s="9">
        <v>931</v>
      </c>
      <c r="D17" s="9">
        <v>941</v>
      </c>
      <c r="E17" s="9">
        <v>1009</v>
      </c>
      <c r="F17" s="9">
        <f t="shared" si="0"/>
        <v>1950</v>
      </c>
      <c r="G17" s="10">
        <v>4</v>
      </c>
      <c r="H17" s="11">
        <v>8</v>
      </c>
      <c r="I17" s="11">
        <v>6</v>
      </c>
      <c r="J17" s="11">
        <v>7</v>
      </c>
      <c r="K17" s="11">
        <v>1</v>
      </c>
      <c r="L17" s="11">
        <v>2</v>
      </c>
      <c r="M17" s="12">
        <v>0</v>
      </c>
      <c r="N17" s="13">
        <v>0</v>
      </c>
    </row>
    <row r="18" spans="1:16" ht="19.5" x14ac:dyDescent="0.3">
      <c r="A18" s="14" t="s">
        <v>28</v>
      </c>
      <c r="B18" s="9">
        <v>16</v>
      </c>
      <c r="C18" s="9">
        <v>633</v>
      </c>
      <c r="D18" s="9">
        <v>647</v>
      </c>
      <c r="E18" s="9">
        <v>719</v>
      </c>
      <c r="F18" s="9">
        <f t="shared" si="0"/>
        <v>1366</v>
      </c>
      <c r="G18" s="10">
        <v>2</v>
      </c>
      <c r="H18" s="11">
        <v>8</v>
      </c>
      <c r="I18" s="11">
        <v>2</v>
      </c>
      <c r="J18" s="11">
        <v>4</v>
      </c>
      <c r="K18" s="11">
        <v>1</v>
      </c>
      <c r="L18" s="11">
        <v>1</v>
      </c>
      <c r="M18" s="12">
        <v>3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847</v>
      </c>
      <c r="D19" s="9">
        <v>1005</v>
      </c>
      <c r="E19" s="9">
        <v>982</v>
      </c>
      <c r="F19" s="9">
        <f t="shared" si="0"/>
        <v>1987</v>
      </c>
      <c r="G19" s="10">
        <v>14</v>
      </c>
      <c r="H19" s="11">
        <v>10</v>
      </c>
      <c r="I19" s="11">
        <v>3</v>
      </c>
      <c r="J19" s="11">
        <v>3</v>
      </c>
      <c r="K19" s="11">
        <v>1</v>
      </c>
      <c r="L19" s="11">
        <v>2</v>
      </c>
      <c r="M19" s="12">
        <v>0</v>
      </c>
      <c r="N19" s="13">
        <v>2</v>
      </c>
    </row>
    <row r="20" spans="1:16" ht="19.5" x14ac:dyDescent="0.3">
      <c r="A20" s="14" t="s">
        <v>30</v>
      </c>
      <c r="B20" s="9">
        <v>19</v>
      </c>
      <c r="C20" s="9">
        <v>561</v>
      </c>
      <c r="D20" s="9">
        <v>633</v>
      </c>
      <c r="E20" s="9">
        <v>655</v>
      </c>
      <c r="F20" s="9">
        <f t="shared" si="0"/>
        <v>1288</v>
      </c>
      <c r="G20" s="10">
        <v>3</v>
      </c>
      <c r="H20" s="11">
        <v>7</v>
      </c>
      <c r="I20" s="11">
        <v>1</v>
      </c>
      <c r="J20" s="11">
        <v>3</v>
      </c>
      <c r="K20" s="11">
        <v>0</v>
      </c>
      <c r="L20" s="11">
        <v>1</v>
      </c>
      <c r="M20" s="12">
        <v>1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1542</v>
      </c>
      <c r="D21" s="9">
        <v>1546</v>
      </c>
      <c r="E21" s="9">
        <v>1798</v>
      </c>
      <c r="F21" s="9">
        <f t="shared" si="0"/>
        <v>3344</v>
      </c>
      <c r="G21" s="10">
        <v>18</v>
      </c>
      <c r="H21" s="11">
        <v>22</v>
      </c>
      <c r="I21" s="11">
        <v>6</v>
      </c>
      <c r="J21" s="11">
        <v>7</v>
      </c>
      <c r="K21" s="11">
        <v>2</v>
      </c>
      <c r="L21" s="11">
        <v>2</v>
      </c>
      <c r="M21" s="12">
        <v>1</v>
      </c>
      <c r="N21" s="13">
        <v>1</v>
      </c>
    </row>
    <row r="22" spans="1:16" ht="19.5" x14ac:dyDescent="0.3">
      <c r="A22" s="14" t="s">
        <v>32</v>
      </c>
      <c r="B22" s="9">
        <v>22</v>
      </c>
      <c r="C22" s="9">
        <v>1048</v>
      </c>
      <c r="D22" s="9">
        <v>1137</v>
      </c>
      <c r="E22" s="9">
        <v>1264</v>
      </c>
      <c r="F22" s="9">
        <f t="shared" si="0"/>
        <v>2401</v>
      </c>
      <c r="G22" s="10">
        <v>11</v>
      </c>
      <c r="H22" s="11">
        <v>12</v>
      </c>
      <c r="I22" s="11">
        <v>2</v>
      </c>
      <c r="J22" s="11">
        <v>7</v>
      </c>
      <c r="K22" s="11">
        <v>3</v>
      </c>
      <c r="L22" s="11">
        <v>1</v>
      </c>
      <c r="M22" s="12">
        <v>2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1564</v>
      </c>
      <c r="D23" s="9">
        <v>1650</v>
      </c>
      <c r="E23" s="9">
        <v>1830</v>
      </c>
      <c r="F23" s="9">
        <f t="shared" si="0"/>
        <v>3480</v>
      </c>
      <c r="G23" s="10">
        <v>10</v>
      </c>
      <c r="H23" s="11">
        <v>12</v>
      </c>
      <c r="I23" s="11">
        <v>11</v>
      </c>
      <c r="J23" s="11">
        <v>11</v>
      </c>
      <c r="K23" s="11">
        <v>2</v>
      </c>
      <c r="L23" s="11">
        <v>2</v>
      </c>
      <c r="M23" s="12">
        <v>2</v>
      </c>
      <c r="N23" s="13">
        <v>0</v>
      </c>
    </row>
    <row r="24" spans="1:16" ht="19.5" x14ac:dyDescent="0.3">
      <c r="A24" s="14" t="s">
        <v>34</v>
      </c>
      <c r="B24" s="9">
        <v>20</v>
      </c>
      <c r="C24" s="9">
        <v>960</v>
      </c>
      <c r="D24" s="9">
        <v>1181</v>
      </c>
      <c r="E24" s="9">
        <v>1141</v>
      </c>
      <c r="F24" s="9">
        <f t="shared" si="0"/>
        <v>2322</v>
      </c>
      <c r="G24" s="10">
        <v>9</v>
      </c>
      <c r="H24" s="11">
        <v>9</v>
      </c>
      <c r="I24" s="11">
        <v>2</v>
      </c>
      <c r="J24" s="11">
        <v>9</v>
      </c>
      <c r="K24" s="11">
        <v>1</v>
      </c>
      <c r="L24" s="11">
        <v>2</v>
      </c>
      <c r="M24" s="12">
        <v>1</v>
      </c>
      <c r="N24" s="13">
        <v>0</v>
      </c>
    </row>
    <row r="25" spans="1:16" ht="19.5" x14ac:dyDescent="0.3">
      <c r="A25" s="8" t="s">
        <v>35</v>
      </c>
      <c r="B25" s="9">
        <v>9</v>
      </c>
      <c r="C25" s="9">
        <v>1347</v>
      </c>
      <c r="D25" s="9">
        <v>1311</v>
      </c>
      <c r="E25" s="9">
        <v>989</v>
      </c>
      <c r="F25" s="9">
        <f t="shared" si="0"/>
        <v>2300</v>
      </c>
      <c r="G25" s="10">
        <v>11</v>
      </c>
      <c r="H25" s="11">
        <v>18</v>
      </c>
      <c r="I25" s="11">
        <v>31</v>
      </c>
      <c r="J25" s="11">
        <v>9</v>
      </c>
      <c r="K25" s="11">
        <v>0</v>
      </c>
      <c r="L25" s="11">
        <v>3</v>
      </c>
      <c r="M25" s="12">
        <v>0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1638</v>
      </c>
      <c r="D26" s="9">
        <v>1789</v>
      </c>
      <c r="E26" s="9">
        <v>1946</v>
      </c>
      <c r="F26" s="9">
        <f t="shared" si="0"/>
        <v>3735</v>
      </c>
      <c r="G26" s="10">
        <v>38</v>
      </c>
      <c r="H26" s="11">
        <v>22</v>
      </c>
      <c r="I26" s="11">
        <v>4</v>
      </c>
      <c r="J26" s="11">
        <v>14</v>
      </c>
      <c r="K26" s="11">
        <v>2</v>
      </c>
      <c r="L26" s="11">
        <v>0</v>
      </c>
      <c r="M26" s="12">
        <v>4</v>
      </c>
      <c r="N26" s="13">
        <v>0</v>
      </c>
    </row>
    <row r="27" spans="1:16" ht="19.5" x14ac:dyDescent="0.3">
      <c r="A27" s="8" t="s">
        <v>37</v>
      </c>
      <c r="B27" s="9">
        <v>13</v>
      </c>
      <c r="C27" s="9">
        <v>957</v>
      </c>
      <c r="D27" s="9">
        <v>1149</v>
      </c>
      <c r="E27" s="9">
        <v>1370</v>
      </c>
      <c r="F27" s="9">
        <f t="shared" si="0"/>
        <v>2519</v>
      </c>
      <c r="G27" s="10">
        <v>18</v>
      </c>
      <c r="H27" s="11">
        <v>1</v>
      </c>
      <c r="I27" s="11">
        <v>23</v>
      </c>
      <c r="J27" s="11">
        <v>7</v>
      </c>
      <c r="K27" s="11">
        <v>1</v>
      </c>
      <c r="L27" s="11">
        <v>0</v>
      </c>
      <c r="M27" s="12">
        <v>1</v>
      </c>
      <c r="N27" s="13">
        <v>1</v>
      </c>
    </row>
    <row r="28" spans="1:16" ht="19.5" x14ac:dyDescent="0.3">
      <c r="A28" s="14" t="s">
        <v>38</v>
      </c>
      <c r="B28" s="9">
        <v>16</v>
      </c>
      <c r="C28" s="9">
        <v>1144</v>
      </c>
      <c r="D28" s="9">
        <v>1393</v>
      </c>
      <c r="E28" s="9">
        <v>1693</v>
      </c>
      <c r="F28" s="9">
        <f t="shared" si="0"/>
        <v>3086</v>
      </c>
      <c r="G28" s="10">
        <v>21</v>
      </c>
      <c r="H28" s="11">
        <v>23</v>
      </c>
      <c r="I28" s="11">
        <v>8</v>
      </c>
      <c r="J28" s="11">
        <v>7</v>
      </c>
      <c r="K28" s="11">
        <v>3</v>
      </c>
      <c r="L28" s="11">
        <v>1</v>
      </c>
      <c r="M28" s="12">
        <v>1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802</v>
      </c>
      <c r="D29" s="9">
        <v>893</v>
      </c>
      <c r="E29" s="9">
        <v>1085</v>
      </c>
      <c r="F29" s="9">
        <f t="shared" si="0"/>
        <v>1978</v>
      </c>
      <c r="G29" s="10">
        <v>17</v>
      </c>
      <c r="H29" s="11">
        <v>6</v>
      </c>
      <c r="I29" s="11">
        <v>7</v>
      </c>
      <c r="J29" s="11">
        <v>6</v>
      </c>
      <c r="K29" s="11">
        <v>0</v>
      </c>
      <c r="L29" s="11">
        <v>4</v>
      </c>
      <c r="M29" s="12">
        <v>1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317</v>
      </c>
      <c r="D30" s="9">
        <v>399</v>
      </c>
      <c r="E30" s="9">
        <v>380</v>
      </c>
      <c r="F30" s="9">
        <f t="shared" si="0"/>
        <v>779</v>
      </c>
      <c r="G30" s="10">
        <v>3</v>
      </c>
      <c r="H30" s="11">
        <v>4</v>
      </c>
      <c r="I30" s="11">
        <v>0</v>
      </c>
      <c r="J30" s="11">
        <v>2</v>
      </c>
      <c r="K30" s="11">
        <v>0</v>
      </c>
      <c r="L30" s="11">
        <v>2</v>
      </c>
      <c r="M30" s="12">
        <v>1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629</v>
      </c>
      <c r="D31" s="9">
        <v>712</v>
      </c>
      <c r="E31" s="9">
        <v>761</v>
      </c>
      <c r="F31" s="9">
        <f t="shared" si="0"/>
        <v>1473</v>
      </c>
      <c r="G31" s="10">
        <v>7</v>
      </c>
      <c r="H31" s="11">
        <v>10</v>
      </c>
      <c r="I31" s="11">
        <v>0</v>
      </c>
      <c r="J31" s="11">
        <v>2</v>
      </c>
      <c r="K31" s="11">
        <v>0</v>
      </c>
      <c r="L31" s="11">
        <v>2</v>
      </c>
      <c r="M31" s="12">
        <v>0</v>
      </c>
      <c r="N31" s="13">
        <v>0</v>
      </c>
    </row>
    <row r="32" spans="1:16" ht="19.5" x14ac:dyDescent="0.3">
      <c r="A32" s="14" t="s">
        <v>42</v>
      </c>
      <c r="B32" s="9">
        <v>25</v>
      </c>
      <c r="C32" s="9">
        <v>1250</v>
      </c>
      <c r="D32" s="9">
        <v>1504</v>
      </c>
      <c r="E32" s="9">
        <v>1648</v>
      </c>
      <c r="F32" s="9">
        <f t="shared" si="0"/>
        <v>3152</v>
      </c>
      <c r="G32" s="10">
        <v>8</v>
      </c>
      <c r="H32" s="11">
        <v>18</v>
      </c>
      <c r="I32" s="11">
        <v>2</v>
      </c>
      <c r="J32" s="11">
        <v>2</v>
      </c>
      <c r="K32" s="11">
        <v>2</v>
      </c>
      <c r="L32" s="11">
        <v>6</v>
      </c>
      <c r="M32" s="12">
        <v>1</v>
      </c>
      <c r="N32" s="13">
        <v>2</v>
      </c>
    </row>
    <row r="33" spans="1:14" ht="19.5" x14ac:dyDescent="0.3">
      <c r="A33" s="8" t="s">
        <v>43</v>
      </c>
      <c r="B33" s="9">
        <v>16</v>
      </c>
      <c r="C33" s="9">
        <v>760</v>
      </c>
      <c r="D33" s="9">
        <v>849</v>
      </c>
      <c r="E33" s="9">
        <v>896</v>
      </c>
      <c r="F33" s="9">
        <f t="shared" si="0"/>
        <v>1745</v>
      </c>
      <c r="G33" s="10">
        <v>4</v>
      </c>
      <c r="H33" s="11">
        <v>6</v>
      </c>
      <c r="I33" s="11">
        <v>3</v>
      </c>
      <c r="J33" s="11">
        <v>8</v>
      </c>
      <c r="K33" s="11">
        <v>2</v>
      </c>
      <c r="L33" s="11">
        <v>1</v>
      </c>
      <c r="M33" s="12">
        <v>0</v>
      </c>
      <c r="N33" s="13">
        <v>0</v>
      </c>
    </row>
    <row r="34" spans="1:14" ht="19.5" x14ac:dyDescent="0.3">
      <c r="A34" s="14" t="s">
        <v>44</v>
      </c>
      <c r="B34" s="9">
        <v>24</v>
      </c>
      <c r="C34" s="9">
        <v>1356</v>
      </c>
      <c r="D34" s="9">
        <v>1518</v>
      </c>
      <c r="E34" s="9">
        <v>1608</v>
      </c>
      <c r="F34" s="9">
        <f t="shared" si="0"/>
        <v>3126</v>
      </c>
      <c r="G34" s="10">
        <v>7</v>
      </c>
      <c r="H34" s="11">
        <v>26</v>
      </c>
      <c r="I34" s="11">
        <v>8</v>
      </c>
      <c r="J34" s="11">
        <v>8</v>
      </c>
      <c r="K34" s="11">
        <v>0</v>
      </c>
      <c r="L34" s="11">
        <v>5</v>
      </c>
      <c r="M34" s="12">
        <v>1</v>
      </c>
      <c r="N34" s="13">
        <v>1</v>
      </c>
    </row>
    <row r="35" spans="1:14" ht="19.5" x14ac:dyDescent="0.3">
      <c r="A35" s="8" t="s">
        <v>45</v>
      </c>
      <c r="B35" s="9">
        <v>16</v>
      </c>
      <c r="C35" s="9">
        <v>970</v>
      </c>
      <c r="D35" s="9">
        <v>1114</v>
      </c>
      <c r="E35" s="9">
        <v>1276</v>
      </c>
      <c r="F35" s="9">
        <f t="shared" si="0"/>
        <v>2390</v>
      </c>
      <c r="G35" s="10">
        <v>8</v>
      </c>
      <c r="H35" s="11">
        <v>14</v>
      </c>
      <c r="I35" s="11">
        <v>5</v>
      </c>
      <c r="J35" s="11">
        <v>8</v>
      </c>
      <c r="K35" s="11">
        <v>0</v>
      </c>
      <c r="L35" s="11">
        <v>2</v>
      </c>
      <c r="M35" s="12">
        <v>0</v>
      </c>
      <c r="N35" s="13">
        <v>0</v>
      </c>
    </row>
    <row r="36" spans="1:14" ht="19.5" x14ac:dyDescent="0.3">
      <c r="A36" s="14" t="s">
        <v>46</v>
      </c>
      <c r="B36" s="9">
        <v>24</v>
      </c>
      <c r="C36" s="9">
        <v>1549</v>
      </c>
      <c r="D36" s="9">
        <v>1677</v>
      </c>
      <c r="E36" s="9">
        <v>2034</v>
      </c>
      <c r="F36" s="9">
        <f t="shared" si="0"/>
        <v>3711</v>
      </c>
      <c r="G36" s="10">
        <v>17</v>
      </c>
      <c r="H36" s="11">
        <v>19</v>
      </c>
      <c r="I36" s="11">
        <v>2</v>
      </c>
      <c r="J36" s="11">
        <v>11</v>
      </c>
      <c r="K36" s="11">
        <v>3</v>
      </c>
      <c r="L36" s="11">
        <v>4</v>
      </c>
      <c r="M36" s="12">
        <v>1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1419</v>
      </c>
      <c r="D37" s="9">
        <v>1653</v>
      </c>
      <c r="E37" s="9">
        <v>1997</v>
      </c>
      <c r="F37" s="9">
        <f t="shared" ref="F37:F68" si="1">SUM(D37:E37)</f>
        <v>3650</v>
      </c>
      <c r="G37" s="10">
        <v>21</v>
      </c>
      <c r="H37" s="11">
        <v>24</v>
      </c>
      <c r="I37" s="11">
        <v>8</v>
      </c>
      <c r="J37" s="11">
        <v>13</v>
      </c>
      <c r="K37" s="11">
        <v>1</v>
      </c>
      <c r="L37" s="11">
        <v>2</v>
      </c>
      <c r="M37" s="12">
        <v>3</v>
      </c>
      <c r="N37" s="13">
        <v>0</v>
      </c>
    </row>
    <row r="38" spans="1:14" ht="19.5" x14ac:dyDescent="0.3">
      <c r="A38" s="14" t="s">
        <v>48</v>
      </c>
      <c r="B38" s="9">
        <v>18</v>
      </c>
      <c r="C38" s="9">
        <v>846</v>
      </c>
      <c r="D38" s="9">
        <v>924</v>
      </c>
      <c r="E38" s="9">
        <v>1051</v>
      </c>
      <c r="F38" s="9">
        <f t="shared" si="1"/>
        <v>1975</v>
      </c>
      <c r="G38" s="10">
        <v>26</v>
      </c>
      <c r="H38" s="11">
        <v>11</v>
      </c>
      <c r="I38" s="11">
        <v>11</v>
      </c>
      <c r="J38" s="11">
        <v>5</v>
      </c>
      <c r="K38" s="11">
        <v>1</v>
      </c>
      <c r="L38" s="11">
        <v>4</v>
      </c>
      <c r="M38" s="12">
        <v>0</v>
      </c>
      <c r="N38" s="13">
        <v>0</v>
      </c>
    </row>
    <row r="39" spans="1:14" ht="19.5" x14ac:dyDescent="0.3">
      <c r="A39" s="8" t="s">
        <v>49</v>
      </c>
      <c r="B39" s="9">
        <v>14</v>
      </c>
      <c r="C39" s="9">
        <v>1248</v>
      </c>
      <c r="D39" s="9">
        <v>1536</v>
      </c>
      <c r="E39" s="9">
        <v>1835</v>
      </c>
      <c r="F39" s="9">
        <f t="shared" si="1"/>
        <v>3371</v>
      </c>
      <c r="G39" s="10">
        <v>15</v>
      </c>
      <c r="H39" s="11">
        <v>13</v>
      </c>
      <c r="I39" s="11">
        <v>17</v>
      </c>
      <c r="J39" s="11">
        <v>15</v>
      </c>
      <c r="K39" s="11">
        <v>1</v>
      </c>
      <c r="L39" s="11">
        <v>2</v>
      </c>
      <c r="M39" s="12">
        <v>3</v>
      </c>
      <c r="N39" s="13">
        <v>1</v>
      </c>
    </row>
    <row r="40" spans="1:14" ht="19.5" x14ac:dyDescent="0.3">
      <c r="A40" s="14" t="s">
        <v>50</v>
      </c>
      <c r="B40" s="9">
        <v>17</v>
      </c>
      <c r="C40" s="9">
        <v>1048</v>
      </c>
      <c r="D40" s="9">
        <v>1283</v>
      </c>
      <c r="E40" s="9">
        <v>1363</v>
      </c>
      <c r="F40" s="9">
        <f t="shared" si="1"/>
        <v>2646</v>
      </c>
      <c r="G40" s="10">
        <v>11</v>
      </c>
      <c r="H40" s="11">
        <v>19</v>
      </c>
      <c r="I40" s="11">
        <v>10</v>
      </c>
      <c r="J40" s="11">
        <v>3</v>
      </c>
      <c r="K40" s="11">
        <v>2</v>
      </c>
      <c r="L40" s="11">
        <v>2</v>
      </c>
      <c r="M40" s="12">
        <v>2</v>
      </c>
      <c r="N40" s="13">
        <v>0</v>
      </c>
    </row>
    <row r="41" spans="1:14" ht="19.5" x14ac:dyDescent="0.3">
      <c r="A41" s="8" t="s">
        <v>51</v>
      </c>
      <c r="B41" s="9">
        <v>19</v>
      </c>
      <c r="C41" s="9">
        <v>1107</v>
      </c>
      <c r="D41" s="9">
        <v>1209</v>
      </c>
      <c r="E41" s="9">
        <v>1384</v>
      </c>
      <c r="F41" s="9">
        <f t="shared" si="1"/>
        <v>2593</v>
      </c>
      <c r="G41" s="10">
        <v>9</v>
      </c>
      <c r="H41" s="11">
        <v>17</v>
      </c>
      <c r="I41" s="11">
        <v>4</v>
      </c>
      <c r="J41" s="11">
        <v>4</v>
      </c>
      <c r="K41" s="11">
        <v>1</v>
      </c>
      <c r="L41" s="11">
        <v>0</v>
      </c>
      <c r="M41" s="12">
        <v>2</v>
      </c>
      <c r="N41" s="13">
        <v>1</v>
      </c>
    </row>
    <row r="42" spans="1:14" ht="19.5" x14ac:dyDescent="0.3">
      <c r="A42" s="14" t="s">
        <v>52</v>
      </c>
      <c r="B42" s="9">
        <v>15</v>
      </c>
      <c r="C42" s="9">
        <v>740</v>
      </c>
      <c r="D42" s="9">
        <v>845</v>
      </c>
      <c r="E42" s="9">
        <v>966</v>
      </c>
      <c r="F42" s="9">
        <f t="shared" si="1"/>
        <v>1811</v>
      </c>
      <c r="G42" s="10">
        <v>10</v>
      </c>
      <c r="H42" s="11">
        <v>13</v>
      </c>
      <c r="I42" s="11">
        <v>1</v>
      </c>
      <c r="J42" s="11">
        <v>3</v>
      </c>
      <c r="K42" s="11">
        <v>1</v>
      </c>
      <c r="L42" s="11">
        <v>0</v>
      </c>
      <c r="M42" s="12">
        <v>1</v>
      </c>
      <c r="N42" s="13">
        <v>1</v>
      </c>
    </row>
    <row r="43" spans="1:14" ht="19.5" x14ac:dyDescent="0.3">
      <c r="A43" s="8" t="s">
        <v>53</v>
      </c>
      <c r="B43" s="9">
        <v>20</v>
      </c>
      <c r="C43" s="9">
        <v>657</v>
      </c>
      <c r="D43" s="9">
        <v>812</v>
      </c>
      <c r="E43" s="9">
        <v>790</v>
      </c>
      <c r="F43" s="9">
        <f t="shared" si="1"/>
        <v>1602</v>
      </c>
      <c r="G43" s="10">
        <v>6</v>
      </c>
      <c r="H43" s="11">
        <v>5</v>
      </c>
      <c r="I43" s="11">
        <v>0</v>
      </c>
      <c r="J43" s="11">
        <v>1</v>
      </c>
      <c r="K43" s="11">
        <v>1</v>
      </c>
      <c r="L43" s="11">
        <v>2</v>
      </c>
      <c r="M43" s="12">
        <v>2</v>
      </c>
      <c r="N43" s="13">
        <v>1</v>
      </c>
    </row>
    <row r="44" spans="1:14" ht="19.5" x14ac:dyDescent="0.3">
      <c r="A44" s="14" t="s">
        <v>54</v>
      </c>
      <c r="B44" s="9">
        <v>21</v>
      </c>
      <c r="C44" s="9">
        <v>810</v>
      </c>
      <c r="D44" s="9">
        <v>1006</v>
      </c>
      <c r="E44" s="9">
        <v>936</v>
      </c>
      <c r="F44" s="9">
        <f t="shared" si="1"/>
        <v>1942</v>
      </c>
      <c r="G44" s="10">
        <v>14</v>
      </c>
      <c r="H44" s="11">
        <v>12</v>
      </c>
      <c r="I44" s="11">
        <v>6</v>
      </c>
      <c r="J44" s="11">
        <v>7</v>
      </c>
      <c r="K44" s="11">
        <v>3</v>
      </c>
      <c r="L44" s="11">
        <v>2</v>
      </c>
      <c r="M44" s="12">
        <v>0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1046</v>
      </c>
      <c r="D45" s="9">
        <v>1097</v>
      </c>
      <c r="E45" s="9">
        <v>1238</v>
      </c>
      <c r="F45" s="9">
        <f t="shared" si="1"/>
        <v>2335</v>
      </c>
      <c r="G45" s="10">
        <v>14</v>
      </c>
      <c r="H45" s="11">
        <v>8</v>
      </c>
      <c r="I45" s="11">
        <v>5</v>
      </c>
      <c r="J45" s="11">
        <v>1</v>
      </c>
      <c r="K45" s="11">
        <v>1</v>
      </c>
      <c r="L45" s="11">
        <v>0</v>
      </c>
      <c r="M45" s="12">
        <v>1</v>
      </c>
      <c r="N45" s="13">
        <v>0</v>
      </c>
    </row>
    <row r="46" spans="1:14" ht="19.5" x14ac:dyDescent="0.3">
      <c r="A46" s="14" t="s">
        <v>56</v>
      </c>
      <c r="B46" s="9">
        <v>22</v>
      </c>
      <c r="C46" s="9">
        <v>1803</v>
      </c>
      <c r="D46" s="9">
        <v>2047</v>
      </c>
      <c r="E46" s="9">
        <v>2140</v>
      </c>
      <c r="F46" s="9">
        <f t="shared" si="1"/>
        <v>4187</v>
      </c>
      <c r="G46" s="10">
        <v>8</v>
      </c>
      <c r="H46" s="11">
        <v>19</v>
      </c>
      <c r="I46" s="11">
        <v>8</v>
      </c>
      <c r="J46" s="11">
        <v>10</v>
      </c>
      <c r="K46" s="11">
        <v>0</v>
      </c>
      <c r="L46" s="11">
        <v>4</v>
      </c>
      <c r="M46" s="12">
        <v>3</v>
      </c>
      <c r="N46" s="13">
        <v>0</v>
      </c>
    </row>
    <row r="47" spans="1:14" ht="19.5" x14ac:dyDescent="0.3">
      <c r="A47" s="8" t="s">
        <v>57</v>
      </c>
      <c r="B47" s="9">
        <v>20</v>
      </c>
      <c r="C47" s="9">
        <v>898</v>
      </c>
      <c r="D47" s="9">
        <v>956</v>
      </c>
      <c r="E47" s="9">
        <v>1054</v>
      </c>
      <c r="F47" s="9">
        <f t="shared" si="1"/>
        <v>2010</v>
      </c>
      <c r="G47" s="10">
        <v>6</v>
      </c>
      <c r="H47" s="11">
        <v>10</v>
      </c>
      <c r="I47" s="11">
        <v>1</v>
      </c>
      <c r="J47" s="11">
        <v>3</v>
      </c>
      <c r="K47" s="11">
        <v>1</v>
      </c>
      <c r="L47" s="11">
        <v>6</v>
      </c>
      <c r="M47" s="12">
        <v>2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851</v>
      </c>
      <c r="D48" s="9">
        <v>1026</v>
      </c>
      <c r="E48" s="9">
        <v>1112</v>
      </c>
      <c r="F48" s="9">
        <f t="shared" si="1"/>
        <v>2138</v>
      </c>
      <c r="G48" s="10">
        <v>5</v>
      </c>
      <c r="H48" s="11">
        <v>10</v>
      </c>
      <c r="I48" s="11">
        <v>2</v>
      </c>
      <c r="J48" s="11">
        <v>4</v>
      </c>
      <c r="K48" s="11">
        <v>1</v>
      </c>
      <c r="L48" s="11">
        <v>0</v>
      </c>
      <c r="M48" s="12">
        <v>2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1826</v>
      </c>
      <c r="D49" s="9">
        <v>2123</v>
      </c>
      <c r="E49" s="9">
        <v>2343</v>
      </c>
      <c r="F49" s="9">
        <f t="shared" si="1"/>
        <v>4466</v>
      </c>
      <c r="G49" s="10">
        <v>12</v>
      </c>
      <c r="H49" s="11">
        <v>20</v>
      </c>
      <c r="I49" s="11">
        <v>4</v>
      </c>
      <c r="J49" s="11">
        <v>10</v>
      </c>
      <c r="K49" s="11">
        <v>4</v>
      </c>
      <c r="L49" s="11">
        <v>2</v>
      </c>
      <c r="M49" s="12">
        <v>1</v>
      </c>
      <c r="N49" s="13">
        <v>0</v>
      </c>
    </row>
    <row r="50" spans="1:14" ht="19.5" x14ac:dyDescent="0.3">
      <c r="A50" s="14" t="s">
        <v>60</v>
      </c>
      <c r="B50" s="9">
        <v>20</v>
      </c>
      <c r="C50" s="9">
        <v>878</v>
      </c>
      <c r="D50" s="9">
        <v>1043</v>
      </c>
      <c r="E50" s="9">
        <v>1155</v>
      </c>
      <c r="F50" s="9">
        <f t="shared" si="1"/>
        <v>2198</v>
      </c>
      <c r="G50" s="10">
        <v>14</v>
      </c>
      <c r="H50" s="11">
        <v>8</v>
      </c>
      <c r="I50" s="11">
        <v>4</v>
      </c>
      <c r="J50" s="11">
        <v>4</v>
      </c>
      <c r="K50" s="11">
        <v>3</v>
      </c>
      <c r="L50" s="11">
        <v>3</v>
      </c>
      <c r="M50" s="12">
        <v>0</v>
      </c>
      <c r="N50" s="13">
        <v>0</v>
      </c>
    </row>
    <row r="51" spans="1:14" ht="19.5" x14ac:dyDescent="0.3">
      <c r="A51" s="8" t="s">
        <v>61</v>
      </c>
      <c r="B51" s="9">
        <v>14</v>
      </c>
      <c r="C51" s="9">
        <v>743</v>
      </c>
      <c r="D51" s="9">
        <v>826</v>
      </c>
      <c r="E51" s="9">
        <v>874</v>
      </c>
      <c r="F51" s="9">
        <f t="shared" si="1"/>
        <v>1700</v>
      </c>
      <c r="G51" s="10">
        <v>5</v>
      </c>
      <c r="H51" s="11">
        <v>9</v>
      </c>
      <c r="I51" s="11">
        <v>8</v>
      </c>
      <c r="J51" s="11">
        <v>0</v>
      </c>
      <c r="K51" s="11">
        <v>0</v>
      </c>
      <c r="L51" s="11">
        <v>4</v>
      </c>
      <c r="M51" s="12">
        <v>1</v>
      </c>
      <c r="N51" s="13">
        <v>1</v>
      </c>
    </row>
    <row r="52" spans="1:14" ht="19.5" x14ac:dyDescent="0.3">
      <c r="A52" s="14" t="s">
        <v>62</v>
      </c>
      <c r="B52" s="9">
        <v>15</v>
      </c>
      <c r="C52" s="9">
        <v>653</v>
      </c>
      <c r="D52" s="9">
        <v>801</v>
      </c>
      <c r="E52" s="9">
        <v>858</v>
      </c>
      <c r="F52" s="9">
        <f t="shared" si="1"/>
        <v>1659</v>
      </c>
      <c r="G52" s="10">
        <v>4</v>
      </c>
      <c r="H52" s="11">
        <v>2</v>
      </c>
      <c r="I52" s="11">
        <v>0</v>
      </c>
      <c r="J52" s="11">
        <v>3</v>
      </c>
      <c r="K52" s="11">
        <v>0</v>
      </c>
      <c r="L52" s="11">
        <v>2</v>
      </c>
      <c r="M52" s="12">
        <v>0</v>
      </c>
      <c r="N52" s="13">
        <v>0</v>
      </c>
    </row>
    <row r="53" spans="1:14" ht="19.5" x14ac:dyDescent="0.3">
      <c r="A53" s="8" t="s">
        <v>63</v>
      </c>
      <c r="B53" s="9">
        <v>25</v>
      </c>
      <c r="C53" s="9">
        <v>1147</v>
      </c>
      <c r="D53" s="9">
        <v>1395</v>
      </c>
      <c r="E53" s="9">
        <v>1485</v>
      </c>
      <c r="F53" s="9">
        <f t="shared" si="1"/>
        <v>2880</v>
      </c>
      <c r="G53" s="10">
        <v>13</v>
      </c>
      <c r="H53" s="11">
        <v>16</v>
      </c>
      <c r="I53" s="11">
        <v>0</v>
      </c>
      <c r="J53" s="11">
        <v>2</v>
      </c>
      <c r="K53" s="11">
        <v>2</v>
      </c>
      <c r="L53" s="11">
        <v>2</v>
      </c>
      <c r="M53" s="12">
        <v>0</v>
      </c>
      <c r="N53" s="13">
        <v>1</v>
      </c>
    </row>
    <row r="54" spans="1:14" ht="19.5" x14ac:dyDescent="0.3">
      <c r="A54" s="14" t="s">
        <v>64</v>
      </c>
      <c r="B54" s="9">
        <v>12</v>
      </c>
      <c r="C54" s="9">
        <v>542</v>
      </c>
      <c r="D54" s="9">
        <v>685</v>
      </c>
      <c r="E54" s="9">
        <v>676</v>
      </c>
      <c r="F54" s="9">
        <f t="shared" si="1"/>
        <v>1361</v>
      </c>
      <c r="G54" s="10">
        <v>2</v>
      </c>
      <c r="H54" s="11">
        <v>4</v>
      </c>
      <c r="I54" s="11">
        <v>3</v>
      </c>
      <c r="J54" s="11">
        <v>6</v>
      </c>
      <c r="K54" s="11">
        <v>0</v>
      </c>
      <c r="L54" s="11">
        <v>2</v>
      </c>
      <c r="M54" s="12">
        <v>1</v>
      </c>
      <c r="N54" s="13">
        <v>1</v>
      </c>
    </row>
    <row r="55" spans="1:14" ht="19.5" x14ac:dyDescent="0.3">
      <c r="A55" s="8" t="s">
        <v>65</v>
      </c>
      <c r="B55" s="9">
        <v>14</v>
      </c>
      <c r="C55" s="9">
        <v>491</v>
      </c>
      <c r="D55" s="9">
        <v>590</v>
      </c>
      <c r="E55" s="9">
        <v>622</v>
      </c>
      <c r="F55" s="9">
        <f t="shared" si="1"/>
        <v>1212</v>
      </c>
      <c r="G55" s="10">
        <v>3</v>
      </c>
      <c r="H55" s="11">
        <v>17</v>
      </c>
      <c r="I55" s="11">
        <v>1</v>
      </c>
      <c r="J55" s="11">
        <v>2</v>
      </c>
      <c r="K55" s="11">
        <v>1</v>
      </c>
      <c r="L55" s="11">
        <v>1</v>
      </c>
      <c r="M55" s="12">
        <v>1</v>
      </c>
      <c r="N55" s="13">
        <v>1</v>
      </c>
    </row>
    <row r="56" spans="1:14" ht="19.5" x14ac:dyDescent="0.3">
      <c r="A56" s="14" t="s">
        <v>66</v>
      </c>
      <c r="B56" s="9">
        <v>20</v>
      </c>
      <c r="C56" s="9">
        <v>865</v>
      </c>
      <c r="D56" s="9">
        <v>1075</v>
      </c>
      <c r="E56" s="9">
        <v>1058</v>
      </c>
      <c r="F56" s="9">
        <f t="shared" si="1"/>
        <v>2133</v>
      </c>
      <c r="G56" s="10">
        <v>8</v>
      </c>
      <c r="H56" s="11">
        <v>8</v>
      </c>
      <c r="I56" s="11">
        <v>5</v>
      </c>
      <c r="J56" s="11">
        <v>3</v>
      </c>
      <c r="K56" s="11">
        <v>1</v>
      </c>
      <c r="L56" s="11">
        <v>0</v>
      </c>
      <c r="M56" s="12">
        <v>6</v>
      </c>
      <c r="N56" s="13">
        <v>0</v>
      </c>
    </row>
    <row r="57" spans="1:14" ht="19.5" x14ac:dyDescent="0.3">
      <c r="A57" s="8" t="s">
        <v>67</v>
      </c>
      <c r="B57" s="9">
        <v>22</v>
      </c>
      <c r="C57" s="9">
        <v>919</v>
      </c>
      <c r="D57" s="9">
        <v>1154</v>
      </c>
      <c r="E57" s="9">
        <v>1159</v>
      </c>
      <c r="F57" s="9">
        <f t="shared" si="1"/>
        <v>2313</v>
      </c>
      <c r="G57" s="10">
        <v>2</v>
      </c>
      <c r="H57" s="11">
        <v>20</v>
      </c>
      <c r="I57" s="11">
        <v>12</v>
      </c>
      <c r="J57" s="11">
        <v>6</v>
      </c>
      <c r="K57" s="11">
        <v>0</v>
      </c>
      <c r="L57" s="11">
        <v>2</v>
      </c>
      <c r="M57" s="12">
        <v>1</v>
      </c>
      <c r="N57" s="13">
        <v>0</v>
      </c>
    </row>
    <row r="58" spans="1:14" ht="19.5" x14ac:dyDescent="0.3">
      <c r="A58" s="14" t="s">
        <v>68</v>
      </c>
      <c r="B58" s="9">
        <v>27</v>
      </c>
      <c r="C58" s="9">
        <v>1231</v>
      </c>
      <c r="D58" s="9">
        <v>1510</v>
      </c>
      <c r="E58" s="9">
        <v>1516</v>
      </c>
      <c r="F58" s="9">
        <f t="shared" si="1"/>
        <v>3026</v>
      </c>
      <c r="G58" s="10">
        <v>3</v>
      </c>
      <c r="H58" s="11">
        <v>14</v>
      </c>
      <c r="I58" s="11">
        <v>6</v>
      </c>
      <c r="J58" s="11">
        <v>3</v>
      </c>
      <c r="K58" s="11">
        <v>2</v>
      </c>
      <c r="L58" s="11">
        <v>2</v>
      </c>
      <c r="M58" s="12">
        <v>3</v>
      </c>
      <c r="N58" s="13">
        <v>1</v>
      </c>
    </row>
    <row r="59" spans="1:14" ht="19.5" x14ac:dyDescent="0.3">
      <c r="A59" s="8" t="s">
        <v>69</v>
      </c>
      <c r="B59" s="9">
        <v>35</v>
      </c>
      <c r="C59" s="9">
        <v>1185</v>
      </c>
      <c r="D59" s="9">
        <v>1526</v>
      </c>
      <c r="E59" s="9">
        <v>1515</v>
      </c>
      <c r="F59" s="9">
        <f t="shared" si="1"/>
        <v>3041</v>
      </c>
      <c r="G59" s="10">
        <v>8</v>
      </c>
      <c r="H59" s="11">
        <v>9</v>
      </c>
      <c r="I59" s="11">
        <v>10</v>
      </c>
      <c r="J59" s="11">
        <v>5</v>
      </c>
      <c r="K59" s="11">
        <v>0</v>
      </c>
      <c r="L59" s="11">
        <v>2</v>
      </c>
      <c r="M59" s="12">
        <v>2</v>
      </c>
      <c r="N59" s="13">
        <v>1</v>
      </c>
    </row>
    <row r="60" spans="1:14" ht="19.5" x14ac:dyDescent="0.3">
      <c r="A60" s="14" t="s">
        <v>70</v>
      </c>
      <c r="B60" s="9">
        <v>15</v>
      </c>
      <c r="C60" s="9">
        <v>1176</v>
      </c>
      <c r="D60" s="9">
        <v>1434</v>
      </c>
      <c r="E60" s="9">
        <v>1524</v>
      </c>
      <c r="F60" s="9">
        <f t="shared" si="1"/>
        <v>2958</v>
      </c>
      <c r="G60" s="10">
        <v>9</v>
      </c>
      <c r="H60" s="11">
        <v>12</v>
      </c>
      <c r="I60" s="11">
        <v>1</v>
      </c>
      <c r="J60" s="11">
        <v>16</v>
      </c>
      <c r="K60" s="11">
        <v>5</v>
      </c>
      <c r="L60" s="11">
        <v>2</v>
      </c>
      <c r="M60" s="12">
        <v>2</v>
      </c>
      <c r="N60" s="13">
        <v>1</v>
      </c>
    </row>
    <row r="61" spans="1:14" ht="19.5" x14ac:dyDescent="0.3">
      <c r="A61" s="8" t="s">
        <v>71</v>
      </c>
      <c r="B61" s="9">
        <v>16</v>
      </c>
      <c r="C61" s="9">
        <v>853</v>
      </c>
      <c r="D61" s="9">
        <v>990</v>
      </c>
      <c r="E61" s="9">
        <v>1023</v>
      </c>
      <c r="F61" s="9">
        <f t="shared" si="1"/>
        <v>2013</v>
      </c>
      <c r="G61" s="10">
        <v>2</v>
      </c>
      <c r="H61" s="11">
        <v>4</v>
      </c>
      <c r="I61" s="11">
        <v>3</v>
      </c>
      <c r="J61" s="11">
        <v>2</v>
      </c>
      <c r="K61" s="11">
        <v>3</v>
      </c>
      <c r="L61" s="11">
        <v>1</v>
      </c>
      <c r="M61" s="12">
        <v>2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1041</v>
      </c>
      <c r="D62" s="9">
        <v>1174</v>
      </c>
      <c r="E62" s="9">
        <v>1233</v>
      </c>
      <c r="F62" s="9">
        <f t="shared" si="1"/>
        <v>2407</v>
      </c>
      <c r="G62" s="10">
        <v>5</v>
      </c>
      <c r="H62" s="11">
        <v>19</v>
      </c>
      <c r="I62" s="11">
        <v>2</v>
      </c>
      <c r="J62" s="11">
        <v>1</v>
      </c>
      <c r="K62" s="11">
        <v>1</v>
      </c>
      <c r="L62" s="11">
        <v>0</v>
      </c>
      <c r="M62" s="12">
        <v>0</v>
      </c>
      <c r="N62" s="13">
        <v>1</v>
      </c>
    </row>
    <row r="63" spans="1:14" ht="19.5" x14ac:dyDescent="0.3">
      <c r="A63" s="8" t="s">
        <v>73</v>
      </c>
      <c r="B63" s="9">
        <v>15</v>
      </c>
      <c r="C63" s="9">
        <v>1030</v>
      </c>
      <c r="D63" s="9">
        <v>1115</v>
      </c>
      <c r="E63" s="9">
        <v>1212</v>
      </c>
      <c r="F63" s="9">
        <f t="shared" si="1"/>
        <v>2327</v>
      </c>
      <c r="G63" s="10">
        <v>13</v>
      </c>
      <c r="H63" s="11">
        <v>5</v>
      </c>
      <c r="I63" s="11">
        <v>0</v>
      </c>
      <c r="J63" s="11">
        <v>5</v>
      </c>
      <c r="K63" s="11">
        <v>2</v>
      </c>
      <c r="L63" s="11">
        <v>0</v>
      </c>
      <c r="M63" s="12">
        <v>1</v>
      </c>
      <c r="N63" s="13">
        <v>2</v>
      </c>
    </row>
    <row r="64" spans="1:14" ht="19.5" x14ac:dyDescent="0.3">
      <c r="A64" s="14" t="s">
        <v>74</v>
      </c>
      <c r="B64" s="9">
        <v>21</v>
      </c>
      <c r="C64" s="9">
        <v>1426</v>
      </c>
      <c r="D64" s="9">
        <v>1501</v>
      </c>
      <c r="E64" s="9">
        <v>1656</v>
      </c>
      <c r="F64" s="9">
        <f t="shared" si="1"/>
        <v>3157</v>
      </c>
      <c r="G64" s="10">
        <v>16</v>
      </c>
      <c r="H64" s="11">
        <v>19</v>
      </c>
      <c r="I64" s="11">
        <v>4</v>
      </c>
      <c r="J64" s="11">
        <v>6</v>
      </c>
      <c r="K64" s="11">
        <v>2</v>
      </c>
      <c r="L64" s="11">
        <v>4</v>
      </c>
      <c r="M64" s="12">
        <v>5</v>
      </c>
      <c r="N64" s="13">
        <v>1</v>
      </c>
    </row>
    <row r="65" spans="1:15" ht="19.5" x14ac:dyDescent="0.3">
      <c r="A65" s="8" t="s">
        <v>75</v>
      </c>
      <c r="B65" s="9">
        <v>25</v>
      </c>
      <c r="C65" s="9">
        <v>2515</v>
      </c>
      <c r="D65" s="9">
        <v>2681</v>
      </c>
      <c r="E65" s="9">
        <v>3071</v>
      </c>
      <c r="F65" s="9">
        <f t="shared" si="1"/>
        <v>5752</v>
      </c>
      <c r="G65" s="10">
        <v>27</v>
      </c>
      <c r="H65" s="11">
        <v>26</v>
      </c>
      <c r="I65" s="11">
        <v>8</v>
      </c>
      <c r="J65" s="11">
        <v>7</v>
      </c>
      <c r="K65" s="11">
        <v>5</v>
      </c>
      <c r="L65" s="11">
        <v>5</v>
      </c>
      <c r="M65" s="12">
        <v>1</v>
      </c>
      <c r="N65" s="13">
        <v>1</v>
      </c>
    </row>
    <row r="66" spans="1:15" ht="19.5" x14ac:dyDescent="0.3">
      <c r="A66" s="14" t="s">
        <v>76</v>
      </c>
      <c r="B66" s="9">
        <v>31</v>
      </c>
      <c r="C66" s="9">
        <v>1778</v>
      </c>
      <c r="D66" s="9">
        <v>2023</v>
      </c>
      <c r="E66" s="9">
        <v>2125</v>
      </c>
      <c r="F66" s="9">
        <f t="shared" si="1"/>
        <v>4148</v>
      </c>
      <c r="G66" s="10">
        <v>26</v>
      </c>
      <c r="H66" s="11">
        <v>15</v>
      </c>
      <c r="I66" s="11">
        <v>6</v>
      </c>
      <c r="J66" s="11">
        <v>6</v>
      </c>
      <c r="K66" s="11">
        <v>2</v>
      </c>
      <c r="L66" s="11">
        <v>1</v>
      </c>
      <c r="M66" s="12">
        <v>3</v>
      </c>
      <c r="N66" s="13">
        <v>0</v>
      </c>
    </row>
    <row r="67" spans="1:15" ht="19.5" x14ac:dyDescent="0.3">
      <c r="A67" s="8" t="s">
        <v>77</v>
      </c>
      <c r="B67" s="9">
        <v>26</v>
      </c>
      <c r="C67" s="9">
        <v>1669</v>
      </c>
      <c r="D67" s="9">
        <v>1960</v>
      </c>
      <c r="E67" s="9">
        <v>2048</v>
      </c>
      <c r="F67" s="9">
        <f t="shared" si="1"/>
        <v>4008</v>
      </c>
      <c r="G67" s="10">
        <v>11</v>
      </c>
      <c r="H67" s="11">
        <v>12</v>
      </c>
      <c r="I67" s="11">
        <v>8</v>
      </c>
      <c r="J67" s="11">
        <v>4</v>
      </c>
      <c r="K67" s="11">
        <v>3</v>
      </c>
      <c r="L67" s="11">
        <v>6</v>
      </c>
      <c r="M67" s="12">
        <v>1</v>
      </c>
      <c r="N67" s="13">
        <v>0</v>
      </c>
    </row>
    <row r="68" spans="1:15" ht="19.5" x14ac:dyDescent="0.3">
      <c r="A68" s="14" t="s">
        <v>78</v>
      </c>
      <c r="B68" s="9">
        <v>25</v>
      </c>
      <c r="C68" s="9">
        <v>1903</v>
      </c>
      <c r="D68" s="9">
        <v>2162</v>
      </c>
      <c r="E68" s="9">
        <v>2459</v>
      </c>
      <c r="F68" s="9">
        <f t="shared" si="1"/>
        <v>4621</v>
      </c>
      <c r="G68" s="10">
        <v>18</v>
      </c>
      <c r="H68" s="11">
        <v>31</v>
      </c>
      <c r="I68" s="11">
        <v>11</v>
      </c>
      <c r="J68" s="11">
        <v>5</v>
      </c>
      <c r="K68" s="11">
        <v>1</v>
      </c>
      <c r="L68" s="11">
        <v>6</v>
      </c>
      <c r="M68" s="12">
        <v>1</v>
      </c>
      <c r="N68" s="13">
        <v>2</v>
      </c>
    </row>
    <row r="69" spans="1:15" ht="19.5" x14ac:dyDescent="0.3">
      <c r="A69" s="8" t="s">
        <v>79</v>
      </c>
      <c r="B69" s="9">
        <v>15</v>
      </c>
      <c r="C69" s="9">
        <v>1110</v>
      </c>
      <c r="D69" s="9">
        <v>1495</v>
      </c>
      <c r="E69" s="9">
        <v>1418</v>
      </c>
      <c r="F69" s="9">
        <f>SUM(D69:E69)</f>
        <v>2913</v>
      </c>
      <c r="G69" s="10">
        <v>15</v>
      </c>
      <c r="H69" s="11">
        <v>18</v>
      </c>
      <c r="I69" s="11">
        <v>1</v>
      </c>
      <c r="J69" s="11">
        <v>1</v>
      </c>
      <c r="K69" s="11">
        <v>2</v>
      </c>
      <c r="L69" s="11">
        <v>1</v>
      </c>
      <c r="M69" s="12">
        <v>0</v>
      </c>
      <c r="N69" s="13">
        <v>0</v>
      </c>
    </row>
    <row r="70" spans="1:15" ht="19.5" x14ac:dyDescent="0.3">
      <c r="A70" s="14" t="s">
        <v>80</v>
      </c>
      <c r="B70" s="9">
        <v>15</v>
      </c>
      <c r="C70" s="9">
        <v>1164</v>
      </c>
      <c r="D70" s="9">
        <v>1387</v>
      </c>
      <c r="E70" s="9">
        <v>1520</v>
      </c>
      <c r="F70" s="9">
        <f>SUM(D70:E70)</f>
        <v>2907</v>
      </c>
      <c r="G70" s="10">
        <v>11</v>
      </c>
      <c r="H70" s="11">
        <v>23</v>
      </c>
      <c r="I70" s="11">
        <v>9</v>
      </c>
      <c r="J70" s="11">
        <v>9</v>
      </c>
      <c r="K70" s="11">
        <v>3</v>
      </c>
      <c r="L70" s="11">
        <v>2</v>
      </c>
      <c r="M70" s="12">
        <v>1</v>
      </c>
      <c r="N70" s="13">
        <v>0</v>
      </c>
    </row>
    <row r="71" spans="1:15" ht="19.5" x14ac:dyDescent="0.3">
      <c r="A71" s="8" t="s">
        <v>81</v>
      </c>
      <c r="B71" s="9">
        <v>23</v>
      </c>
      <c r="C71" s="9">
        <v>1646</v>
      </c>
      <c r="D71" s="9">
        <v>2081</v>
      </c>
      <c r="E71" s="9">
        <v>2262</v>
      </c>
      <c r="F71" s="9">
        <f>SUM(D71:E71)</f>
        <v>4343</v>
      </c>
      <c r="G71" s="10">
        <v>19</v>
      </c>
      <c r="H71" s="11">
        <v>18</v>
      </c>
      <c r="I71" s="11">
        <v>6</v>
      </c>
      <c r="J71" s="11">
        <v>11</v>
      </c>
      <c r="K71" s="11">
        <v>6</v>
      </c>
      <c r="L71" s="11">
        <v>3</v>
      </c>
      <c r="M71" s="12">
        <v>2</v>
      </c>
      <c r="N71" s="13">
        <v>0</v>
      </c>
    </row>
    <row r="72" spans="1:15" ht="19.5" x14ac:dyDescent="0.3">
      <c r="A72" s="14" t="s">
        <v>82</v>
      </c>
      <c r="B72" s="9">
        <v>12</v>
      </c>
      <c r="C72" s="9">
        <v>836</v>
      </c>
      <c r="D72" s="9">
        <v>1169</v>
      </c>
      <c r="E72" s="9">
        <v>1119</v>
      </c>
      <c r="F72" s="9">
        <f>SUM(D72:E72)</f>
        <v>2288</v>
      </c>
      <c r="G72" s="10">
        <v>5</v>
      </c>
      <c r="H72" s="11">
        <v>19</v>
      </c>
      <c r="I72" s="11">
        <v>0</v>
      </c>
      <c r="J72" s="11">
        <v>1</v>
      </c>
      <c r="K72" s="11">
        <v>1</v>
      </c>
      <c r="L72" s="11">
        <v>0</v>
      </c>
      <c r="M72" s="12">
        <v>0</v>
      </c>
      <c r="N72" s="13">
        <v>0</v>
      </c>
    </row>
    <row r="73" spans="1:15" ht="19.5" x14ac:dyDescent="0.3">
      <c r="A73" s="8" t="s">
        <v>83</v>
      </c>
      <c r="B73" s="9">
        <v>19</v>
      </c>
      <c r="C73" s="9">
        <v>953</v>
      </c>
      <c r="D73" s="9">
        <v>1089</v>
      </c>
      <c r="E73" s="9">
        <v>1118</v>
      </c>
      <c r="F73" s="9">
        <f>SUM(D73:E73)</f>
        <v>2207</v>
      </c>
      <c r="G73" s="10">
        <v>6</v>
      </c>
      <c r="H73" s="11">
        <v>13</v>
      </c>
      <c r="I73" s="11">
        <v>6</v>
      </c>
      <c r="J73" s="11">
        <v>5</v>
      </c>
      <c r="K73" s="11">
        <v>3</v>
      </c>
      <c r="L73" s="11">
        <v>2</v>
      </c>
      <c r="M73" s="12">
        <v>2</v>
      </c>
      <c r="N73" s="13">
        <v>0</v>
      </c>
    </row>
    <row r="74" spans="1:15" ht="19.5" x14ac:dyDescent="0.3">
      <c r="A74" s="14" t="s">
        <v>84</v>
      </c>
      <c r="B74" s="9">
        <f t="shared" ref="B74:N74" si="2">SUM(B5:B73)</f>
        <v>1240</v>
      </c>
      <c r="C74" s="9">
        <f t="shared" si="2"/>
        <v>72156</v>
      </c>
      <c r="D74" s="9">
        <f t="shared" si="2"/>
        <v>81982</v>
      </c>
      <c r="E74" s="9">
        <f t="shared" si="2"/>
        <v>88475</v>
      </c>
      <c r="F74" s="9">
        <f t="shared" si="2"/>
        <v>170457</v>
      </c>
      <c r="G74" s="9">
        <f t="shared" si="2"/>
        <v>726</v>
      </c>
      <c r="H74" s="9">
        <f t="shared" si="2"/>
        <v>900</v>
      </c>
      <c r="I74" s="9">
        <f t="shared" si="2"/>
        <v>354</v>
      </c>
      <c r="J74" s="9">
        <f t="shared" si="2"/>
        <v>354</v>
      </c>
      <c r="K74" s="9">
        <f t="shared" si="2"/>
        <v>92</v>
      </c>
      <c r="L74" s="9">
        <f t="shared" si="2"/>
        <v>139</v>
      </c>
      <c r="M74" s="15">
        <f t="shared" si="2"/>
        <v>93</v>
      </c>
      <c r="N74" s="16">
        <f t="shared" si="2"/>
        <v>30</v>
      </c>
    </row>
    <row r="75" spans="1:15" s="29" customFormat="1" ht="26.25" customHeight="1" x14ac:dyDescent="0.3">
      <c r="A75" s="136" t="s">
        <v>85</v>
      </c>
      <c r="B75" s="137"/>
      <c r="C75" s="17">
        <f>C74</f>
        <v>72156</v>
      </c>
      <c r="D75" s="17" t="s">
        <v>137</v>
      </c>
      <c r="E75" s="17" t="s">
        <v>138</v>
      </c>
      <c r="F75" s="17"/>
      <c r="G75" s="17">
        <f>F74</f>
        <v>170457</v>
      </c>
      <c r="H75" s="17" t="s">
        <v>139</v>
      </c>
      <c r="I75" s="17"/>
      <c r="J75" s="17"/>
      <c r="K75" s="17" t="s">
        <v>140</v>
      </c>
      <c r="L75" s="17"/>
      <c r="M75" s="18"/>
      <c r="N75" s="19"/>
      <c r="O75" s="103"/>
    </row>
    <row r="76" spans="1:15" s="29" customFormat="1" ht="26.25" customHeight="1" x14ac:dyDescent="0.3">
      <c r="A76" s="136" t="s">
        <v>141</v>
      </c>
      <c r="B76" s="137"/>
      <c r="C76" s="21" t="str">
        <f ca="1">INDIRECT(H76,TRUE)</f>
        <v>正大</v>
      </c>
      <c r="D76" s="22" t="s">
        <v>142</v>
      </c>
      <c r="E76" s="23">
        <f>MAX(C5:C73)</f>
        <v>2515</v>
      </c>
      <c r="F76" s="24">
        <f>MAX(F5:F73)</f>
        <v>5752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143</v>
      </c>
      <c r="B77" s="137"/>
      <c r="C77" s="109" t="str">
        <f ca="1">INDIRECT(H77,TRUE)</f>
        <v>城西</v>
      </c>
      <c r="D77" s="110" t="s">
        <v>144</v>
      </c>
      <c r="E77" s="32">
        <f>MIN(C5:C73)</f>
        <v>269</v>
      </c>
      <c r="F77" s="33">
        <f>MIN(F5:F73)</f>
        <v>639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145</v>
      </c>
      <c r="B78" s="153"/>
      <c r="C78" s="156">
        <f>SUM(G78:G79)</f>
        <v>655</v>
      </c>
      <c r="D78" s="158" t="s">
        <v>146</v>
      </c>
      <c r="E78" s="25" t="s">
        <v>147</v>
      </c>
      <c r="F78" s="25"/>
      <c r="G78" s="25">
        <v>338</v>
      </c>
      <c r="H78" s="25" t="s">
        <v>146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148</v>
      </c>
      <c r="F79" s="89"/>
      <c r="G79" s="89">
        <v>317</v>
      </c>
      <c r="H79" s="89" t="s">
        <v>146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92</v>
      </c>
      <c r="D80" s="17" t="s">
        <v>139</v>
      </c>
      <c r="E80" s="146" t="s">
        <v>156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149</v>
      </c>
      <c r="B81" s="137"/>
      <c r="C81" s="17">
        <f>L74</f>
        <v>139</v>
      </c>
      <c r="D81" s="17" t="s">
        <v>146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93</v>
      </c>
      <c r="D82" s="17" t="s">
        <v>150</v>
      </c>
      <c r="E82" s="17" t="s">
        <v>157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30</v>
      </c>
      <c r="D83" s="17" t="s">
        <v>151</v>
      </c>
      <c r="E83" s="17" t="s">
        <v>158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726</v>
      </c>
      <c r="D84" s="52" t="s">
        <v>139</v>
      </c>
      <c r="E84" s="17" t="s">
        <v>152</v>
      </c>
      <c r="F84" s="17"/>
      <c r="G84" s="17">
        <f>H74</f>
        <v>900</v>
      </c>
      <c r="H84" s="52" t="s">
        <v>146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C74-'10704'!C74</f>
        <v>10</v>
      </c>
      <c r="D85" s="111" t="str">
        <f>IF(E85&gt;0,"男增加","男減少")</f>
        <v>男減少</v>
      </c>
      <c r="E85" s="55">
        <f>D74-'10704'!D74</f>
        <v>-128</v>
      </c>
      <c r="F85" s="56" t="str">
        <f>IF(G85&gt;0,"女增加","女減少")</f>
        <v>女減少</v>
      </c>
      <c r="G85" s="55">
        <f>E74-'10704'!E74</f>
        <v>-93</v>
      </c>
      <c r="H85" s="57"/>
      <c r="I85" s="161" t="str">
        <f>IF(K85&gt;0,"總人口數增加","總人口數減少")</f>
        <v>總人口數減少</v>
      </c>
      <c r="J85" s="161"/>
      <c r="K85" s="55">
        <f>F74-'10704'!F74</f>
        <v>-221</v>
      </c>
      <c r="L85" s="57"/>
      <c r="M85" s="58"/>
      <c r="N85" s="59"/>
    </row>
    <row r="86" spans="1:15" ht="19.5" x14ac:dyDescent="0.3">
      <c r="A86" s="112"/>
      <c r="C86" s="113"/>
    </row>
  </sheetData>
  <mergeCells count="27"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  <mergeCell ref="E80:N80"/>
    <mergeCell ref="K3:K4"/>
    <mergeCell ref="L3:L4"/>
    <mergeCell ref="M3:M4"/>
    <mergeCell ref="N3:N4"/>
    <mergeCell ref="A77:B77"/>
    <mergeCell ref="A78:B79"/>
    <mergeCell ref="C78:C79"/>
    <mergeCell ref="D78:D79"/>
    <mergeCell ref="A80:B80"/>
    <mergeCell ref="A81:B81"/>
    <mergeCell ref="A82:B82"/>
    <mergeCell ref="A83:B83"/>
    <mergeCell ref="A85:B85"/>
    <mergeCell ref="I85:J85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zoomScale="125" zoomScaleNormal="125" workbookViewId="0">
      <pane ySplit="4" topLeftCell="A71" activePane="bottomLeft" state="frozen"/>
      <selection pane="bottomLeft" activeCell="A77" sqref="A77:B77"/>
    </sheetView>
  </sheetViews>
  <sheetFormatPr defaultRowHeight="16.5" x14ac:dyDescent="0.25"/>
  <cols>
    <col min="1" max="1" width="9.625" style="7" customWidth="1"/>
    <col min="2" max="2" width="13.5" customWidth="1"/>
    <col min="3" max="3" width="11.375" customWidth="1"/>
    <col min="4" max="6" width="9.625" customWidth="1"/>
    <col min="7" max="10" width="8.625" customWidth="1"/>
    <col min="11" max="14" width="7.625" customWidth="1"/>
    <col min="15" max="15" width="9" style="61"/>
  </cols>
  <sheetData>
    <row r="1" spans="1:15" ht="44.25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9"/>
      <c r="N1" s="99"/>
    </row>
    <row r="2" spans="1:15" ht="28.5" customHeight="1" thickBot="1" x14ac:dyDescent="0.3">
      <c r="A2" s="100"/>
      <c r="B2" s="4"/>
      <c r="C2" s="99"/>
      <c r="D2" s="4"/>
      <c r="E2" s="4"/>
      <c r="F2" s="4"/>
      <c r="G2" s="4"/>
      <c r="H2" s="4"/>
      <c r="I2" s="4"/>
      <c r="J2" s="5"/>
      <c r="K2" s="139" t="s">
        <v>136</v>
      </c>
      <c r="L2" s="139"/>
      <c r="M2" s="139"/>
      <c r="N2" s="139"/>
    </row>
    <row r="3" spans="1:15" ht="19.5" x14ac:dyDescent="0.3">
      <c r="A3" s="140" t="s">
        <v>2</v>
      </c>
      <c r="B3" s="142" t="s">
        <v>3</v>
      </c>
      <c r="C3" s="142" t="s">
        <v>4</v>
      </c>
      <c r="D3" s="144" t="s">
        <v>5</v>
      </c>
      <c r="E3" s="145"/>
      <c r="F3" s="145"/>
      <c r="G3" s="142" t="s">
        <v>6</v>
      </c>
      <c r="H3" s="142" t="s">
        <v>7</v>
      </c>
      <c r="I3" s="142" t="s">
        <v>8</v>
      </c>
      <c r="J3" s="142" t="s">
        <v>9</v>
      </c>
      <c r="K3" s="142" t="s">
        <v>10</v>
      </c>
      <c r="L3" s="142" t="s">
        <v>11</v>
      </c>
      <c r="M3" s="148" t="s">
        <v>118</v>
      </c>
      <c r="N3" s="150" t="s">
        <v>119</v>
      </c>
    </row>
    <row r="4" spans="1:15" s="7" customFormat="1" ht="19.5" x14ac:dyDescent="0.3">
      <c r="A4" s="141"/>
      <c r="B4" s="143"/>
      <c r="C4" s="143"/>
      <c r="D4" s="6" t="s">
        <v>12</v>
      </c>
      <c r="E4" s="6" t="s">
        <v>13</v>
      </c>
      <c r="F4" s="6" t="s">
        <v>14</v>
      </c>
      <c r="G4" s="143"/>
      <c r="H4" s="143"/>
      <c r="I4" s="143"/>
      <c r="J4" s="143"/>
      <c r="K4" s="143"/>
      <c r="L4" s="143"/>
      <c r="M4" s="149"/>
      <c r="N4" s="151"/>
      <c r="O4" s="101"/>
    </row>
    <row r="5" spans="1:15" ht="19.5" x14ac:dyDescent="0.3">
      <c r="A5" s="8" t="s">
        <v>15</v>
      </c>
      <c r="B5" s="9">
        <v>6</v>
      </c>
      <c r="C5" s="9">
        <v>374</v>
      </c>
      <c r="D5" s="9">
        <v>368</v>
      </c>
      <c r="E5" s="9">
        <v>426</v>
      </c>
      <c r="F5" s="9">
        <f t="shared" ref="F5:F36" si="0">SUM(D5:E5)</f>
        <v>794</v>
      </c>
      <c r="G5" s="10">
        <v>3</v>
      </c>
      <c r="H5" s="11">
        <v>5</v>
      </c>
      <c r="I5" s="11">
        <v>0</v>
      </c>
      <c r="J5" s="11">
        <v>2</v>
      </c>
      <c r="K5" s="11">
        <v>0</v>
      </c>
      <c r="L5" s="11">
        <v>0</v>
      </c>
      <c r="M5" s="12">
        <v>1</v>
      </c>
      <c r="N5" s="13">
        <v>0</v>
      </c>
    </row>
    <row r="6" spans="1:15" ht="19.5" x14ac:dyDescent="0.3">
      <c r="A6" s="14" t="s">
        <v>16</v>
      </c>
      <c r="B6" s="9">
        <v>14</v>
      </c>
      <c r="C6" s="9">
        <v>823</v>
      </c>
      <c r="D6" s="9">
        <v>744</v>
      </c>
      <c r="E6" s="9">
        <v>886</v>
      </c>
      <c r="F6" s="9">
        <f t="shared" si="0"/>
        <v>1630</v>
      </c>
      <c r="G6" s="10">
        <v>7</v>
      </c>
      <c r="H6" s="11">
        <v>6</v>
      </c>
      <c r="I6" s="11">
        <v>2</v>
      </c>
      <c r="J6" s="11">
        <v>0</v>
      </c>
      <c r="K6" s="11">
        <v>0</v>
      </c>
      <c r="L6" s="11">
        <v>0</v>
      </c>
      <c r="M6" s="12">
        <v>0</v>
      </c>
      <c r="N6" s="13">
        <v>0</v>
      </c>
    </row>
    <row r="7" spans="1:15" ht="19.5" x14ac:dyDescent="0.3">
      <c r="A7" s="8" t="s">
        <v>17</v>
      </c>
      <c r="B7" s="9">
        <v>13</v>
      </c>
      <c r="C7" s="9">
        <v>581</v>
      </c>
      <c r="D7" s="9">
        <v>680</v>
      </c>
      <c r="E7" s="9">
        <v>689</v>
      </c>
      <c r="F7" s="9">
        <f t="shared" si="0"/>
        <v>1369</v>
      </c>
      <c r="G7" s="10">
        <v>4</v>
      </c>
      <c r="H7" s="11">
        <v>2</v>
      </c>
      <c r="I7" s="11">
        <v>3</v>
      </c>
      <c r="J7" s="11">
        <v>3</v>
      </c>
      <c r="K7" s="11">
        <v>0</v>
      </c>
      <c r="L7" s="11">
        <v>3</v>
      </c>
      <c r="M7" s="12">
        <v>0</v>
      </c>
      <c r="N7" s="13">
        <v>0</v>
      </c>
    </row>
    <row r="8" spans="1:15" ht="19.5" x14ac:dyDescent="0.3">
      <c r="A8" s="14" t="s">
        <v>18</v>
      </c>
      <c r="B8" s="9">
        <v>10</v>
      </c>
      <c r="C8" s="9">
        <v>791</v>
      </c>
      <c r="D8" s="9">
        <v>849</v>
      </c>
      <c r="E8" s="9">
        <v>965</v>
      </c>
      <c r="F8" s="9">
        <f t="shared" si="0"/>
        <v>1814</v>
      </c>
      <c r="G8" s="10">
        <v>5</v>
      </c>
      <c r="H8" s="11">
        <v>5</v>
      </c>
      <c r="I8" s="11">
        <v>0</v>
      </c>
      <c r="J8" s="11">
        <v>1</v>
      </c>
      <c r="K8" s="11">
        <v>0</v>
      </c>
      <c r="L8" s="11">
        <v>0</v>
      </c>
      <c r="M8" s="12">
        <v>1</v>
      </c>
      <c r="N8" s="13">
        <v>1</v>
      </c>
    </row>
    <row r="9" spans="1:15" ht="19.5" x14ac:dyDescent="0.3">
      <c r="A9" s="8" t="s">
        <v>19</v>
      </c>
      <c r="B9" s="9">
        <v>7</v>
      </c>
      <c r="C9" s="9">
        <v>724</v>
      </c>
      <c r="D9" s="9">
        <v>758</v>
      </c>
      <c r="E9" s="9">
        <v>841</v>
      </c>
      <c r="F9" s="9">
        <f t="shared" si="0"/>
        <v>1599</v>
      </c>
      <c r="G9" s="10">
        <v>9</v>
      </c>
      <c r="H9" s="11">
        <v>11</v>
      </c>
      <c r="I9" s="11">
        <v>2</v>
      </c>
      <c r="J9" s="11">
        <v>5</v>
      </c>
      <c r="K9" s="11">
        <v>1</v>
      </c>
      <c r="L9" s="11">
        <v>2</v>
      </c>
      <c r="M9" s="12">
        <v>0</v>
      </c>
      <c r="N9" s="13">
        <v>0</v>
      </c>
    </row>
    <row r="10" spans="1:15" ht="19.5" x14ac:dyDescent="0.3">
      <c r="A10" s="14" t="s">
        <v>20</v>
      </c>
      <c r="B10" s="9">
        <v>11</v>
      </c>
      <c r="C10" s="9">
        <v>719</v>
      </c>
      <c r="D10" s="9">
        <v>784</v>
      </c>
      <c r="E10" s="9">
        <v>818</v>
      </c>
      <c r="F10" s="9">
        <f t="shared" si="0"/>
        <v>1602</v>
      </c>
      <c r="G10" s="10">
        <v>1</v>
      </c>
      <c r="H10" s="11">
        <v>10</v>
      </c>
      <c r="I10" s="11">
        <v>1</v>
      </c>
      <c r="J10" s="11">
        <v>1</v>
      </c>
      <c r="K10" s="11">
        <v>0</v>
      </c>
      <c r="L10" s="11">
        <v>3</v>
      </c>
      <c r="M10" s="12">
        <v>0</v>
      </c>
      <c r="N10" s="13">
        <v>1</v>
      </c>
    </row>
    <row r="11" spans="1:15" ht="19.5" x14ac:dyDescent="0.3">
      <c r="A11" s="8" t="s">
        <v>21</v>
      </c>
      <c r="B11" s="9">
        <v>13</v>
      </c>
      <c r="C11" s="9">
        <v>728</v>
      </c>
      <c r="D11" s="9">
        <v>774</v>
      </c>
      <c r="E11" s="9">
        <v>901</v>
      </c>
      <c r="F11" s="9">
        <f t="shared" si="0"/>
        <v>1675</v>
      </c>
      <c r="G11" s="10">
        <v>7</v>
      </c>
      <c r="H11" s="11">
        <v>9</v>
      </c>
      <c r="I11" s="11">
        <v>7</v>
      </c>
      <c r="J11" s="11">
        <v>3</v>
      </c>
      <c r="K11" s="11">
        <v>0</v>
      </c>
      <c r="L11" s="11">
        <v>0</v>
      </c>
      <c r="M11" s="12">
        <v>1</v>
      </c>
      <c r="N11" s="13">
        <v>0</v>
      </c>
    </row>
    <row r="12" spans="1:15" ht="19.5" x14ac:dyDescent="0.3">
      <c r="A12" s="14" t="s">
        <v>22</v>
      </c>
      <c r="B12" s="9">
        <v>8</v>
      </c>
      <c r="C12" s="9">
        <v>269</v>
      </c>
      <c r="D12" s="9">
        <v>309</v>
      </c>
      <c r="E12" s="9">
        <v>330</v>
      </c>
      <c r="F12" s="9">
        <f t="shared" si="0"/>
        <v>639</v>
      </c>
      <c r="G12" s="10">
        <v>8</v>
      </c>
      <c r="H12" s="11">
        <v>1</v>
      </c>
      <c r="I12" s="11">
        <v>3</v>
      </c>
      <c r="J12" s="11">
        <v>1</v>
      </c>
      <c r="K12" s="11">
        <v>0</v>
      </c>
      <c r="L12" s="11">
        <v>0</v>
      </c>
      <c r="M12" s="12">
        <v>0</v>
      </c>
      <c r="N12" s="13">
        <v>0</v>
      </c>
    </row>
    <row r="13" spans="1:15" ht="19.5" x14ac:dyDescent="0.3">
      <c r="A13" s="8" t="s">
        <v>23</v>
      </c>
      <c r="B13" s="9">
        <v>14</v>
      </c>
      <c r="C13" s="9">
        <v>1055</v>
      </c>
      <c r="D13" s="9">
        <v>1077</v>
      </c>
      <c r="E13" s="9">
        <v>1159</v>
      </c>
      <c r="F13" s="9">
        <f t="shared" si="0"/>
        <v>2236</v>
      </c>
      <c r="G13" s="10">
        <v>12</v>
      </c>
      <c r="H13" s="11">
        <v>4</v>
      </c>
      <c r="I13" s="11">
        <v>4</v>
      </c>
      <c r="J13" s="11">
        <v>2</v>
      </c>
      <c r="K13" s="11">
        <v>1</v>
      </c>
      <c r="L13" s="11">
        <v>3</v>
      </c>
      <c r="M13" s="12">
        <v>1</v>
      </c>
      <c r="N13" s="13">
        <v>0</v>
      </c>
    </row>
    <row r="14" spans="1:15" ht="19.5" x14ac:dyDescent="0.3">
      <c r="A14" s="14" t="s">
        <v>24</v>
      </c>
      <c r="B14" s="9">
        <v>19</v>
      </c>
      <c r="C14" s="9">
        <v>2135</v>
      </c>
      <c r="D14" s="9">
        <v>1976</v>
      </c>
      <c r="E14" s="9">
        <v>2209</v>
      </c>
      <c r="F14" s="9">
        <f t="shared" si="0"/>
        <v>4185</v>
      </c>
      <c r="G14" s="10">
        <v>18</v>
      </c>
      <c r="H14" s="11">
        <v>31</v>
      </c>
      <c r="I14" s="11">
        <v>20</v>
      </c>
      <c r="J14" s="11">
        <v>23</v>
      </c>
      <c r="K14" s="11">
        <v>2</v>
      </c>
      <c r="L14" s="11">
        <v>1</v>
      </c>
      <c r="M14" s="12">
        <v>1</v>
      </c>
      <c r="N14" s="13">
        <v>0</v>
      </c>
    </row>
    <row r="15" spans="1:15" ht="19.5" x14ac:dyDescent="0.3">
      <c r="A15" s="8" t="s">
        <v>25</v>
      </c>
      <c r="B15" s="9">
        <v>10</v>
      </c>
      <c r="C15" s="9">
        <v>458</v>
      </c>
      <c r="D15" s="9">
        <v>537</v>
      </c>
      <c r="E15" s="9">
        <v>538</v>
      </c>
      <c r="F15" s="9">
        <f t="shared" si="0"/>
        <v>1075</v>
      </c>
      <c r="G15" s="10">
        <v>2</v>
      </c>
      <c r="H15" s="11">
        <v>10</v>
      </c>
      <c r="I15" s="11">
        <v>1</v>
      </c>
      <c r="J15" s="11">
        <v>1</v>
      </c>
      <c r="K15" s="11">
        <v>1</v>
      </c>
      <c r="L15" s="11">
        <v>3</v>
      </c>
      <c r="M15" s="12">
        <v>0</v>
      </c>
      <c r="N15" s="13">
        <v>0</v>
      </c>
    </row>
    <row r="16" spans="1:15" ht="19.5" x14ac:dyDescent="0.3">
      <c r="A16" s="14" t="s">
        <v>26</v>
      </c>
      <c r="B16" s="9">
        <v>15</v>
      </c>
      <c r="C16" s="9">
        <v>640</v>
      </c>
      <c r="D16" s="9">
        <v>720</v>
      </c>
      <c r="E16" s="9">
        <v>723</v>
      </c>
      <c r="F16" s="9">
        <f t="shared" si="0"/>
        <v>1443</v>
      </c>
      <c r="G16" s="10">
        <v>2</v>
      </c>
      <c r="H16" s="11">
        <v>5</v>
      </c>
      <c r="I16" s="11">
        <v>3</v>
      </c>
      <c r="J16" s="11">
        <v>3</v>
      </c>
      <c r="K16" s="11">
        <v>1</v>
      </c>
      <c r="L16" s="11">
        <v>1</v>
      </c>
      <c r="M16" s="12">
        <v>0</v>
      </c>
      <c r="N16" s="13">
        <v>0</v>
      </c>
    </row>
    <row r="17" spans="1:16" ht="19.5" x14ac:dyDescent="0.3">
      <c r="A17" s="8" t="s">
        <v>27</v>
      </c>
      <c r="B17" s="9">
        <v>18</v>
      </c>
      <c r="C17" s="9">
        <v>934</v>
      </c>
      <c r="D17" s="9">
        <v>949</v>
      </c>
      <c r="E17" s="9">
        <v>1007</v>
      </c>
      <c r="F17" s="9">
        <f t="shared" si="0"/>
        <v>1956</v>
      </c>
      <c r="G17" s="10">
        <v>9</v>
      </c>
      <c r="H17" s="11">
        <v>13</v>
      </c>
      <c r="I17" s="11">
        <v>2</v>
      </c>
      <c r="J17" s="11">
        <v>2</v>
      </c>
      <c r="K17" s="11">
        <v>0</v>
      </c>
      <c r="L17" s="11">
        <v>0</v>
      </c>
      <c r="M17" s="12">
        <v>3</v>
      </c>
      <c r="N17" s="13">
        <v>0</v>
      </c>
    </row>
    <row r="18" spans="1:16" ht="19.5" x14ac:dyDescent="0.3">
      <c r="A18" s="14" t="s">
        <v>28</v>
      </c>
      <c r="B18" s="9">
        <v>16</v>
      </c>
      <c r="C18" s="9">
        <v>634</v>
      </c>
      <c r="D18" s="9">
        <v>646</v>
      </c>
      <c r="E18" s="9">
        <v>728</v>
      </c>
      <c r="F18" s="9">
        <f t="shared" si="0"/>
        <v>1374</v>
      </c>
      <c r="G18" s="10">
        <v>3</v>
      </c>
      <c r="H18" s="11">
        <v>7</v>
      </c>
      <c r="I18" s="11">
        <v>2</v>
      </c>
      <c r="J18" s="11">
        <v>4</v>
      </c>
      <c r="K18" s="11">
        <v>0</v>
      </c>
      <c r="L18" s="11">
        <v>0</v>
      </c>
      <c r="M18" s="12">
        <v>1</v>
      </c>
      <c r="N18" s="13">
        <v>0</v>
      </c>
    </row>
    <row r="19" spans="1:16" ht="19.5" x14ac:dyDescent="0.3">
      <c r="A19" s="8" t="s">
        <v>29</v>
      </c>
      <c r="B19" s="9">
        <v>23</v>
      </c>
      <c r="C19" s="9">
        <v>847</v>
      </c>
      <c r="D19" s="9">
        <v>1008</v>
      </c>
      <c r="E19" s="9">
        <v>976</v>
      </c>
      <c r="F19" s="9">
        <f t="shared" si="0"/>
        <v>1984</v>
      </c>
      <c r="G19" s="10">
        <v>5</v>
      </c>
      <c r="H19" s="11">
        <v>1</v>
      </c>
      <c r="I19" s="11">
        <v>9</v>
      </c>
      <c r="J19" s="11">
        <v>5</v>
      </c>
      <c r="K19" s="11">
        <v>1</v>
      </c>
      <c r="L19" s="11">
        <v>2</v>
      </c>
      <c r="M19" s="12">
        <v>0</v>
      </c>
      <c r="N19" s="13">
        <v>0</v>
      </c>
    </row>
    <row r="20" spans="1:16" ht="19.5" x14ac:dyDescent="0.3">
      <c r="A20" s="14" t="s">
        <v>30</v>
      </c>
      <c r="B20" s="9">
        <v>19</v>
      </c>
      <c r="C20" s="9">
        <v>563</v>
      </c>
      <c r="D20" s="9">
        <v>638</v>
      </c>
      <c r="E20" s="9">
        <v>657</v>
      </c>
      <c r="F20" s="9">
        <f t="shared" si="0"/>
        <v>1295</v>
      </c>
      <c r="G20" s="10">
        <v>3</v>
      </c>
      <c r="H20" s="11">
        <v>6</v>
      </c>
      <c r="I20" s="11">
        <v>0</v>
      </c>
      <c r="J20" s="11">
        <v>1</v>
      </c>
      <c r="K20" s="11">
        <v>1</v>
      </c>
      <c r="L20" s="11">
        <v>3</v>
      </c>
      <c r="M20" s="12">
        <v>0</v>
      </c>
      <c r="N20" s="13">
        <v>0</v>
      </c>
    </row>
    <row r="21" spans="1:16" ht="19.5" x14ac:dyDescent="0.3">
      <c r="A21" s="8" t="s">
        <v>31</v>
      </c>
      <c r="B21" s="9">
        <v>25</v>
      </c>
      <c r="C21" s="9">
        <v>1541</v>
      </c>
      <c r="D21" s="9">
        <v>1545</v>
      </c>
      <c r="E21" s="9">
        <v>1804</v>
      </c>
      <c r="F21" s="9">
        <f t="shared" si="0"/>
        <v>3349</v>
      </c>
      <c r="G21" s="10">
        <v>7</v>
      </c>
      <c r="H21" s="11">
        <v>18</v>
      </c>
      <c r="I21" s="11">
        <v>8</v>
      </c>
      <c r="J21" s="11">
        <v>10</v>
      </c>
      <c r="K21" s="11">
        <v>3</v>
      </c>
      <c r="L21" s="11">
        <v>0</v>
      </c>
      <c r="M21" s="12">
        <v>2</v>
      </c>
      <c r="N21" s="13">
        <v>1</v>
      </c>
    </row>
    <row r="22" spans="1:16" ht="19.5" x14ac:dyDescent="0.3">
      <c r="A22" s="14" t="s">
        <v>32</v>
      </c>
      <c r="B22" s="9">
        <v>22</v>
      </c>
      <c r="C22" s="9">
        <v>1049</v>
      </c>
      <c r="D22" s="9">
        <v>1143</v>
      </c>
      <c r="E22" s="9">
        <v>1262</v>
      </c>
      <c r="F22" s="9">
        <f t="shared" si="0"/>
        <v>2405</v>
      </c>
      <c r="G22" s="10">
        <v>13</v>
      </c>
      <c r="H22" s="11">
        <v>4</v>
      </c>
      <c r="I22" s="11">
        <v>4</v>
      </c>
      <c r="J22" s="11">
        <v>10</v>
      </c>
      <c r="K22" s="11">
        <v>3</v>
      </c>
      <c r="L22" s="11">
        <v>2</v>
      </c>
      <c r="M22" s="12">
        <v>1</v>
      </c>
      <c r="N22" s="13">
        <v>0</v>
      </c>
      <c r="O22" s="102"/>
      <c r="P22" s="102"/>
    </row>
    <row r="23" spans="1:16" ht="19.5" x14ac:dyDescent="0.3">
      <c r="A23" s="8" t="s">
        <v>33</v>
      </c>
      <c r="B23" s="9">
        <v>29</v>
      </c>
      <c r="C23" s="9">
        <v>1562</v>
      </c>
      <c r="D23" s="9">
        <v>1647</v>
      </c>
      <c r="E23" s="9">
        <v>1835</v>
      </c>
      <c r="F23" s="9">
        <f t="shared" si="0"/>
        <v>3482</v>
      </c>
      <c r="G23" s="10">
        <v>21</v>
      </c>
      <c r="H23" s="11">
        <v>6</v>
      </c>
      <c r="I23" s="11">
        <v>7</v>
      </c>
      <c r="J23" s="11">
        <v>2</v>
      </c>
      <c r="K23" s="11">
        <v>2</v>
      </c>
      <c r="L23" s="11">
        <v>1</v>
      </c>
      <c r="M23" s="12">
        <v>2</v>
      </c>
      <c r="N23" s="13">
        <v>0</v>
      </c>
    </row>
    <row r="24" spans="1:16" ht="19.5" x14ac:dyDescent="0.3">
      <c r="A24" s="14" t="s">
        <v>34</v>
      </c>
      <c r="B24" s="9">
        <v>20</v>
      </c>
      <c r="C24" s="9">
        <v>963</v>
      </c>
      <c r="D24" s="9">
        <v>1183</v>
      </c>
      <c r="E24" s="9">
        <v>1147</v>
      </c>
      <c r="F24" s="9">
        <f t="shared" si="0"/>
        <v>2330</v>
      </c>
      <c r="G24" s="10">
        <v>11</v>
      </c>
      <c r="H24" s="11">
        <v>16</v>
      </c>
      <c r="I24" s="11">
        <v>2</v>
      </c>
      <c r="J24" s="11">
        <v>7</v>
      </c>
      <c r="K24" s="11">
        <v>3</v>
      </c>
      <c r="L24" s="11">
        <v>2</v>
      </c>
      <c r="M24" s="12">
        <v>2</v>
      </c>
      <c r="N24" s="13">
        <v>0</v>
      </c>
    </row>
    <row r="25" spans="1:16" ht="19.5" x14ac:dyDescent="0.3">
      <c r="A25" s="8" t="s">
        <v>35</v>
      </c>
      <c r="B25" s="9">
        <v>9</v>
      </c>
      <c r="C25" s="9">
        <v>1341</v>
      </c>
      <c r="D25" s="9">
        <v>1307</v>
      </c>
      <c r="E25" s="9">
        <v>981</v>
      </c>
      <c r="F25" s="9">
        <f t="shared" si="0"/>
        <v>2288</v>
      </c>
      <c r="G25" s="10">
        <v>9</v>
      </c>
      <c r="H25" s="11">
        <v>24</v>
      </c>
      <c r="I25" s="11">
        <v>16</v>
      </c>
      <c r="J25" s="11">
        <v>9</v>
      </c>
      <c r="K25" s="11">
        <v>2</v>
      </c>
      <c r="L25" s="11">
        <v>1</v>
      </c>
      <c r="M25" s="12">
        <v>0</v>
      </c>
      <c r="N25" s="13">
        <v>0</v>
      </c>
    </row>
    <row r="26" spans="1:16" ht="19.5" x14ac:dyDescent="0.3">
      <c r="A26" s="14" t="s">
        <v>36</v>
      </c>
      <c r="B26" s="9">
        <v>21</v>
      </c>
      <c r="C26" s="9">
        <v>1629</v>
      </c>
      <c r="D26" s="9">
        <v>1784</v>
      </c>
      <c r="E26" s="9">
        <v>1943</v>
      </c>
      <c r="F26" s="9">
        <f t="shared" si="0"/>
        <v>3727</v>
      </c>
      <c r="G26" s="10">
        <v>28</v>
      </c>
      <c r="H26" s="11">
        <v>17</v>
      </c>
      <c r="I26" s="11">
        <v>6</v>
      </c>
      <c r="J26" s="11">
        <v>20</v>
      </c>
      <c r="K26" s="11">
        <v>3</v>
      </c>
      <c r="L26" s="11">
        <v>1</v>
      </c>
      <c r="M26" s="12">
        <v>2</v>
      </c>
      <c r="N26" s="13">
        <v>1</v>
      </c>
    </row>
    <row r="27" spans="1:16" ht="19.5" x14ac:dyDescent="0.3">
      <c r="A27" s="8" t="s">
        <v>37</v>
      </c>
      <c r="B27" s="9">
        <v>13</v>
      </c>
      <c r="C27" s="9">
        <v>944</v>
      </c>
      <c r="D27" s="9">
        <v>1137</v>
      </c>
      <c r="E27" s="9">
        <v>1348</v>
      </c>
      <c r="F27" s="9">
        <f t="shared" si="0"/>
        <v>2485</v>
      </c>
      <c r="G27" s="10">
        <v>29</v>
      </c>
      <c r="H27" s="11">
        <v>10</v>
      </c>
      <c r="I27" s="11">
        <v>14</v>
      </c>
      <c r="J27" s="11">
        <v>5</v>
      </c>
      <c r="K27" s="11">
        <v>1</v>
      </c>
      <c r="L27" s="11">
        <v>1</v>
      </c>
      <c r="M27" s="12">
        <v>2</v>
      </c>
      <c r="N27" s="13">
        <v>1</v>
      </c>
    </row>
    <row r="28" spans="1:16" ht="19.5" x14ac:dyDescent="0.3">
      <c r="A28" s="14" t="s">
        <v>38</v>
      </c>
      <c r="B28" s="9">
        <v>16</v>
      </c>
      <c r="C28" s="9">
        <v>1143</v>
      </c>
      <c r="D28" s="9">
        <v>1398</v>
      </c>
      <c r="E28" s="9">
        <v>1687</v>
      </c>
      <c r="F28" s="9">
        <f t="shared" si="0"/>
        <v>3085</v>
      </c>
      <c r="G28" s="10">
        <v>12</v>
      </c>
      <c r="H28" s="11">
        <v>10</v>
      </c>
      <c r="I28" s="11">
        <v>6</v>
      </c>
      <c r="J28" s="11">
        <v>2</v>
      </c>
      <c r="K28" s="11">
        <v>3</v>
      </c>
      <c r="L28" s="11">
        <v>2</v>
      </c>
      <c r="M28" s="12">
        <v>0</v>
      </c>
      <c r="N28" s="13">
        <v>0</v>
      </c>
    </row>
    <row r="29" spans="1:16" ht="19.5" x14ac:dyDescent="0.3">
      <c r="A29" s="8" t="s">
        <v>39</v>
      </c>
      <c r="B29" s="9">
        <v>13</v>
      </c>
      <c r="C29" s="9">
        <v>795</v>
      </c>
      <c r="D29" s="9">
        <v>887</v>
      </c>
      <c r="E29" s="9">
        <v>1083</v>
      </c>
      <c r="F29" s="9">
        <f t="shared" si="0"/>
        <v>1970</v>
      </c>
      <c r="G29" s="10">
        <v>10</v>
      </c>
      <c r="H29" s="11">
        <v>8</v>
      </c>
      <c r="I29" s="11">
        <v>4</v>
      </c>
      <c r="J29" s="11">
        <v>16</v>
      </c>
      <c r="K29" s="11">
        <v>0</v>
      </c>
      <c r="L29" s="11">
        <v>0</v>
      </c>
      <c r="M29" s="12">
        <v>2</v>
      </c>
      <c r="N29" s="13">
        <v>0</v>
      </c>
    </row>
    <row r="30" spans="1:16" ht="19.5" x14ac:dyDescent="0.3">
      <c r="A30" s="14" t="s">
        <v>40</v>
      </c>
      <c r="B30" s="9">
        <v>10</v>
      </c>
      <c r="C30" s="9">
        <v>317</v>
      </c>
      <c r="D30" s="9">
        <v>399</v>
      </c>
      <c r="E30" s="9">
        <v>385</v>
      </c>
      <c r="F30" s="9">
        <f t="shared" si="0"/>
        <v>784</v>
      </c>
      <c r="G30" s="10">
        <v>5</v>
      </c>
      <c r="H30" s="11">
        <v>1</v>
      </c>
      <c r="I30" s="11">
        <v>0</v>
      </c>
      <c r="J30" s="11">
        <v>1</v>
      </c>
      <c r="K30" s="11">
        <v>0</v>
      </c>
      <c r="L30" s="11">
        <v>1</v>
      </c>
      <c r="M30" s="12">
        <v>0</v>
      </c>
      <c r="N30" s="13">
        <v>0</v>
      </c>
    </row>
    <row r="31" spans="1:16" ht="19.5" x14ac:dyDescent="0.3">
      <c r="A31" s="8" t="s">
        <v>41</v>
      </c>
      <c r="B31" s="9">
        <v>18</v>
      </c>
      <c r="C31" s="9">
        <v>629</v>
      </c>
      <c r="D31" s="9">
        <v>715</v>
      </c>
      <c r="E31" s="9">
        <v>765</v>
      </c>
      <c r="F31" s="9">
        <f t="shared" si="0"/>
        <v>1480</v>
      </c>
      <c r="G31" s="10">
        <v>0</v>
      </c>
      <c r="H31" s="11">
        <v>8</v>
      </c>
      <c r="I31" s="11">
        <v>2</v>
      </c>
      <c r="J31" s="11">
        <v>5</v>
      </c>
      <c r="K31" s="11">
        <v>1</v>
      </c>
      <c r="L31" s="11">
        <v>0</v>
      </c>
      <c r="M31" s="12">
        <v>1</v>
      </c>
      <c r="N31" s="13">
        <v>0</v>
      </c>
    </row>
    <row r="32" spans="1:16" ht="19.5" x14ac:dyDescent="0.3">
      <c r="A32" s="14" t="s">
        <v>42</v>
      </c>
      <c r="B32" s="9">
        <v>25</v>
      </c>
      <c r="C32" s="9">
        <v>1252</v>
      </c>
      <c r="D32" s="9">
        <v>1513</v>
      </c>
      <c r="E32" s="9">
        <v>1653</v>
      </c>
      <c r="F32" s="9">
        <f t="shared" si="0"/>
        <v>3166</v>
      </c>
      <c r="G32" s="10">
        <v>6</v>
      </c>
      <c r="H32" s="11">
        <v>4</v>
      </c>
      <c r="I32" s="11">
        <v>8</v>
      </c>
      <c r="J32" s="11">
        <v>2</v>
      </c>
      <c r="K32" s="11">
        <v>0</v>
      </c>
      <c r="L32" s="11">
        <v>1</v>
      </c>
      <c r="M32" s="12">
        <v>0</v>
      </c>
      <c r="N32" s="13">
        <v>0</v>
      </c>
    </row>
    <row r="33" spans="1:14" ht="19.5" x14ac:dyDescent="0.3">
      <c r="A33" s="8" t="s">
        <v>43</v>
      </c>
      <c r="B33" s="9">
        <v>16</v>
      </c>
      <c r="C33" s="9">
        <v>760</v>
      </c>
      <c r="D33" s="9">
        <v>853</v>
      </c>
      <c r="E33" s="9">
        <v>898</v>
      </c>
      <c r="F33" s="9">
        <f t="shared" si="0"/>
        <v>1751</v>
      </c>
      <c r="G33" s="10">
        <v>7</v>
      </c>
      <c r="H33" s="11">
        <v>10</v>
      </c>
      <c r="I33" s="11">
        <v>4</v>
      </c>
      <c r="J33" s="11">
        <v>4</v>
      </c>
      <c r="K33" s="11">
        <v>0</v>
      </c>
      <c r="L33" s="11">
        <v>2</v>
      </c>
      <c r="M33" s="12">
        <v>1</v>
      </c>
      <c r="N33" s="13">
        <v>1</v>
      </c>
    </row>
    <row r="34" spans="1:14" ht="19.5" x14ac:dyDescent="0.3">
      <c r="A34" s="14" t="s">
        <v>44</v>
      </c>
      <c r="B34" s="9">
        <v>24</v>
      </c>
      <c r="C34" s="9">
        <v>1358</v>
      </c>
      <c r="D34" s="9">
        <v>1525</v>
      </c>
      <c r="E34" s="9">
        <v>1625</v>
      </c>
      <c r="F34" s="9">
        <f t="shared" si="0"/>
        <v>3150</v>
      </c>
      <c r="G34" s="10">
        <v>13</v>
      </c>
      <c r="H34" s="11">
        <v>9</v>
      </c>
      <c r="I34" s="11">
        <v>6</v>
      </c>
      <c r="J34" s="11">
        <v>3</v>
      </c>
      <c r="K34" s="11">
        <v>3</v>
      </c>
      <c r="L34" s="11">
        <v>2</v>
      </c>
      <c r="M34" s="12">
        <v>1</v>
      </c>
      <c r="N34" s="13">
        <v>0</v>
      </c>
    </row>
    <row r="35" spans="1:14" ht="19.5" x14ac:dyDescent="0.3">
      <c r="A35" s="8" t="s">
        <v>45</v>
      </c>
      <c r="B35" s="9">
        <v>16</v>
      </c>
      <c r="C35" s="9">
        <v>972</v>
      </c>
      <c r="D35" s="9">
        <v>1117</v>
      </c>
      <c r="E35" s="9">
        <v>1284</v>
      </c>
      <c r="F35" s="9">
        <f t="shared" si="0"/>
        <v>2401</v>
      </c>
      <c r="G35" s="10">
        <v>9</v>
      </c>
      <c r="H35" s="11">
        <v>5</v>
      </c>
      <c r="I35" s="11">
        <v>6</v>
      </c>
      <c r="J35" s="11">
        <v>2</v>
      </c>
      <c r="K35" s="11">
        <v>0</v>
      </c>
      <c r="L35" s="11">
        <v>1</v>
      </c>
      <c r="M35" s="12">
        <v>1</v>
      </c>
      <c r="N35" s="13">
        <v>1</v>
      </c>
    </row>
    <row r="36" spans="1:14" ht="19.5" x14ac:dyDescent="0.3">
      <c r="A36" s="14" t="s">
        <v>46</v>
      </c>
      <c r="B36" s="9">
        <v>24</v>
      </c>
      <c r="C36" s="9">
        <v>1547</v>
      </c>
      <c r="D36" s="9">
        <v>1676</v>
      </c>
      <c r="E36" s="9">
        <v>2047</v>
      </c>
      <c r="F36" s="9">
        <f t="shared" si="0"/>
        <v>3723</v>
      </c>
      <c r="G36" s="10">
        <v>13</v>
      </c>
      <c r="H36" s="11">
        <v>8</v>
      </c>
      <c r="I36" s="11">
        <v>5</v>
      </c>
      <c r="J36" s="11">
        <v>3</v>
      </c>
      <c r="K36" s="11">
        <v>1</v>
      </c>
      <c r="L36" s="11">
        <v>2</v>
      </c>
      <c r="M36" s="12">
        <v>1</v>
      </c>
      <c r="N36" s="13">
        <v>0</v>
      </c>
    </row>
    <row r="37" spans="1:14" ht="19.5" x14ac:dyDescent="0.3">
      <c r="A37" s="8" t="s">
        <v>47</v>
      </c>
      <c r="B37" s="9">
        <v>22</v>
      </c>
      <c r="C37" s="9">
        <v>1418</v>
      </c>
      <c r="D37" s="9">
        <v>1659</v>
      </c>
      <c r="E37" s="9">
        <v>2000</v>
      </c>
      <c r="F37" s="9">
        <f t="shared" ref="F37:F68" si="1">SUM(D37:E37)</f>
        <v>3659</v>
      </c>
      <c r="G37" s="10">
        <v>20</v>
      </c>
      <c r="H37" s="11">
        <v>14</v>
      </c>
      <c r="I37" s="11">
        <v>10</v>
      </c>
      <c r="J37" s="11">
        <v>9</v>
      </c>
      <c r="K37" s="11">
        <v>3</v>
      </c>
      <c r="L37" s="11">
        <v>0</v>
      </c>
      <c r="M37" s="12">
        <v>1</v>
      </c>
      <c r="N37" s="13">
        <v>1</v>
      </c>
    </row>
    <row r="38" spans="1:14" ht="19.5" x14ac:dyDescent="0.3">
      <c r="A38" s="14" t="s">
        <v>48</v>
      </c>
      <c r="B38" s="9">
        <v>18</v>
      </c>
      <c r="C38" s="9">
        <v>840</v>
      </c>
      <c r="D38" s="9">
        <v>922</v>
      </c>
      <c r="E38" s="9">
        <v>1035</v>
      </c>
      <c r="F38" s="9">
        <f t="shared" si="1"/>
        <v>1957</v>
      </c>
      <c r="G38" s="10">
        <v>5</v>
      </c>
      <c r="H38" s="11">
        <v>10</v>
      </c>
      <c r="I38" s="11">
        <v>1</v>
      </c>
      <c r="J38" s="11">
        <v>2</v>
      </c>
      <c r="K38" s="11">
        <v>0</v>
      </c>
      <c r="L38" s="11">
        <v>2</v>
      </c>
      <c r="M38" s="12">
        <v>0</v>
      </c>
      <c r="N38" s="13">
        <v>1</v>
      </c>
    </row>
    <row r="39" spans="1:14" ht="19.5" x14ac:dyDescent="0.3">
      <c r="A39" s="8" t="s">
        <v>49</v>
      </c>
      <c r="B39" s="9">
        <v>14</v>
      </c>
      <c r="C39" s="9">
        <v>1251</v>
      </c>
      <c r="D39" s="9">
        <v>1527</v>
      </c>
      <c r="E39" s="9">
        <v>1841</v>
      </c>
      <c r="F39" s="9">
        <f t="shared" si="1"/>
        <v>3368</v>
      </c>
      <c r="G39" s="10">
        <v>26</v>
      </c>
      <c r="H39" s="11">
        <v>23</v>
      </c>
      <c r="I39" s="11">
        <v>11</v>
      </c>
      <c r="J39" s="11">
        <v>14</v>
      </c>
      <c r="K39" s="11">
        <v>1</v>
      </c>
      <c r="L39" s="11">
        <v>2</v>
      </c>
      <c r="M39" s="12">
        <v>0</v>
      </c>
      <c r="N39" s="13">
        <v>0</v>
      </c>
    </row>
    <row r="40" spans="1:14" ht="19.5" x14ac:dyDescent="0.3">
      <c r="A40" s="14" t="s">
        <v>50</v>
      </c>
      <c r="B40" s="9">
        <v>17</v>
      </c>
      <c r="C40" s="9">
        <v>1048</v>
      </c>
      <c r="D40" s="9">
        <v>1278</v>
      </c>
      <c r="E40" s="9">
        <v>1369</v>
      </c>
      <c r="F40" s="9">
        <f t="shared" si="1"/>
        <v>2647</v>
      </c>
      <c r="G40" s="10">
        <v>6</v>
      </c>
      <c r="H40" s="11">
        <v>8</v>
      </c>
      <c r="I40" s="11">
        <v>3</v>
      </c>
      <c r="J40" s="11">
        <v>8</v>
      </c>
      <c r="K40" s="11">
        <v>0</v>
      </c>
      <c r="L40" s="11">
        <v>1</v>
      </c>
      <c r="M40" s="12">
        <v>0</v>
      </c>
      <c r="N40" s="13">
        <v>1</v>
      </c>
    </row>
    <row r="41" spans="1:14" ht="19.5" x14ac:dyDescent="0.3">
      <c r="A41" s="8" t="s">
        <v>51</v>
      </c>
      <c r="B41" s="9">
        <v>19</v>
      </c>
      <c r="C41" s="9">
        <v>1108</v>
      </c>
      <c r="D41" s="9">
        <v>1216</v>
      </c>
      <c r="E41" s="9">
        <v>1384</v>
      </c>
      <c r="F41" s="9">
        <f t="shared" si="1"/>
        <v>2600</v>
      </c>
      <c r="G41" s="10">
        <v>10</v>
      </c>
      <c r="H41" s="11">
        <v>14</v>
      </c>
      <c r="I41" s="11">
        <v>1</v>
      </c>
      <c r="J41" s="11">
        <v>1</v>
      </c>
      <c r="K41" s="11">
        <v>1</v>
      </c>
      <c r="L41" s="11">
        <v>0</v>
      </c>
      <c r="M41" s="12">
        <v>0</v>
      </c>
      <c r="N41" s="13">
        <v>0</v>
      </c>
    </row>
    <row r="42" spans="1:14" ht="19.5" x14ac:dyDescent="0.3">
      <c r="A42" s="14" t="s">
        <v>52</v>
      </c>
      <c r="B42" s="9">
        <v>15</v>
      </c>
      <c r="C42" s="9">
        <v>738</v>
      </c>
      <c r="D42" s="9">
        <v>850</v>
      </c>
      <c r="E42" s="9">
        <v>965</v>
      </c>
      <c r="F42" s="9">
        <f t="shared" si="1"/>
        <v>1815</v>
      </c>
      <c r="G42" s="10">
        <v>8</v>
      </c>
      <c r="H42" s="11">
        <v>9</v>
      </c>
      <c r="I42" s="11">
        <v>9</v>
      </c>
      <c r="J42" s="11">
        <v>3</v>
      </c>
      <c r="K42" s="11">
        <v>0</v>
      </c>
      <c r="L42" s="11">
        <v>0</v>
      </c>
      <c r="M42" s="12">
        <v>1</v>
      </c>
      <c r="N42" s="13">
        <v>0</v>
      </c>
    </row>
    <row r="43" spans="1:14" ht="19.5" x14ac:dyDescent="0.3">
      <c r="A43" s="8" t="s">
        <v>53</v>
      </c>
      <c r="B43" s="9">
        <v>20</v>
      </c>
      <c r="C43" s="9">
        <v>654</v>
      </c>
      <c r="D43" s="9">
        <v>813</v>
      </c>
      <c r="E43" s="9">
        <v>790</v>
      </c>
      <c r="F43" s="9">
        <f t="shared" si="1"/>
        <v>1603</v>
      </c>
      <c r="G43" s="10">
        <v>4</v>
      </c>
      <c r="H43" s="11">
        <v>4</v>
      </c>
      <c r="I43" s="11">
        <v>4</v>
      </c>
      <c r="J43" s="11">
        <v>13</v>
      </c>
      <c r="K43" s="11">
        <v>0</v>
      </c>
      <c r="L43" s="11">
        <v>3</v>
      </c>
      <c r="M43" s="12">
        <v>0</v>
      </c>
      <c r="N43" s="13">
        <v>0</v>
      </c>
    </row>
    <row r="44" spans="1:14" ht="19.5" x14ac:dyDescent="0.3">
      <c r="A44" s="14" t="s">
        <v>54</v>
      </c>
      <c r="B44" s="9">
        <v>21</v>
      </c>
      <c r="C44" s="9">
        <v>813</v>
      </c>
      <c r="D44" s="9">
        <v>1009</v>
      </c>
      <c r="E44" s="9">
        <v>931</v>
      </c>
      <c r="F44" s="9">
        <f t="shared" si="1"/>
        <v>1940</v>
      </c>
      <c r="G44" s="10">
        <v>5</v>
      </c>
      <c r="H44" s="11">
        <v>14</v>
      </c>
      <c r="I44" s="11">
        <v>3</v>
      </c>
      <c r="J44" s="11">
        <v>1</v>
      </c>
      <c r="K44" s="11">
        <v>0</v>
      </c>
      <c r="L44" s="11">
        <v>3</v>
      </c>
      <c r="M44" s="12">
        <v>0</v>
      </c>
      <c r="N44" s="13">
        <v>0</v>
      </c>
    </row>
    <row r="45" spans="1:14" ht="19.5" x14ac:dyDescent="0.3">
      <c r="A45" s="8" t="s">
        <v>55</v>
      </c>
      <c r="B45" s="9">
        <v>16</v>
      </c>
      <c r="C45" s="9">
        <v>1044</v>
      </c>
      <c r="D45" s="9">
        <v>1091</v>
      </c>
      <c r="E45" s="9">
        <v>1233</v>
      </c>
      <c r="F45" s="9">
        <f t="shared" si="1"/>
        <v>2324</v>
      </c>
      <c r="G45" s="10">
        <v>8</v>
      </c>
      <c r="H45" s="11">
        <v>12</v>
      </c>
      <c r="I45" s="11">
        <v>0</v>
      </c>
      <c r="J45" s="11">
        <v>0</v>
      </c>
      <c r="K45" s="11">
        <v>3</v>
      </c>
      <c r="L45" s="11">
        <v>1</v>
      </c>
      <c r="M45" s="12">
        <v>2</v>
      </c>
      <c r="N45" s="13">
        <v>1</v>
      </c>
    </row>
    <row r="46" spans="1:14" ht="19.5" x14ac:dyDescent="0.3">
      <c r="A46" s="14" t="s">
        <v>56</v>
      </c>
      <c r="B46" s="9">
        <v>22</v>
      </c>
      <c r="C46" s="9">
        <v>1805</v>
      </c>
      <c r="D46" s="9">
        <v>2056</v>
      </c>
      <c r="E46" s="9">
        <v>2148</v>
      </c>
      <c r="F46" s="9">
        <f t="shared" si="1"/>
        <v>4204</v>
      </c>
      <c r="G46" s="10">
        <v>13</v>
      </c>
      <c r="H46" s="11">
        <v>24</v>
      </c>
      <c r="I46" s="11">
        <v>11</v>
      </c>
      <c r="J46" s="11">
        <v>3</v>
      </c>
      <c r="K46" s="11">
        <v>1</v>
      </c>
      <c r="L46" s="11">
        <v>3</v>
      </c>
      <c r="M46" s="12">
        <v>2</v>
      </c>
      <c r="N46" s="13">
        <v>0</v>
      </c>
    </row>
    <row r="47" spans="1:14" ht="19.5" x14ac:dyDescent="0.3">
      <c r="A47" s="8" t="s">
        <v>57</v>
      </c>
      <c r="B47" s="9">
        <v>20</v>
      </c>
      <c r="C47" s="9">
        <v>903</v>
      </c>
      <c r="D47" s="9">
        <v>959</v>
      </c>
      <c r="E47" s="9">
        <v>1062</v>
      </c>
      <c r="F47" s="9">
        <f t="shared" si="1"/>
        <v>2021</v>
      </c>
      <c r="G47" s="10">
        <v>3</v>
      </c>
      <c r="H47" s="11">
        <v>15</v>
      </c>
      <c r="I47" s="11">
        <v>5</v>
      </c>
      <c r="J47" s="11">
        <v>4</v>
      </c>
      <c r="K47" s="11">
        <v>0</v>
      </c>
      <c r="L47" s="11">
        <v>3</v>
      </c>
      <c r="M47" s="12">
        <v>0</v>
      </c>
      <c r="N47" s="13">
        <v>0</v>
      </c>
    </row>
    <row r="48" spans="1:14" ht="19.5" x14ac:dyDescent="0.3">
      <c r="A48" s="14" t="s">
        <v>58</v>
      </c>
      <c r="B48" s="9">
        <v>11</v>
      </c>
      <c r="C48" s="9">
        <v>852</v>
      </c>
      <c r="D48" s="9">
        <v>1027</v>
      </c>
      <c r="E48" s="9">
        <v>1117</v>
      </c>
      <c r="F48" s="9">
        <f t="shared" si="1"/>
        <v>2144</v>
      </c>
      <c r="G48" s="10">
        <v>5</v>
      </c>
      <c r="H48" s="11">
        <v>3</v>
      </c>
      <c r="I48" s="11">
        <v>0</v>
      </c>
      <c r="J48" s="11">
        <v>6</v>
      </c>
      <c r="K48" s="11">
        <v>1</v>
      </c>
      <c r="L48" s="11">
        <v>0</v>
      </c>
      <c r="M48" s="12">
        <v>2</v>
      </c>
      <c r="N48" s="13">
        <v>0</v>
      </c>
    </row>
    <row r="49" spans="1:14" ht="19.5" x14ac:dyDescent="0.3">
      <c r="A49" s="8" t="s">
        <v>59</v>
      </c>
      <c r="B49" s="9">
        <v>30</v>
      </c>
      <c r="C49" s="9">
        <v>1827</v>
      </c>
      <c r="D49" s="9">
        <v>2131</v>
      </c>
      <c r="E49" s="9">
        <v>2347</v>
      </c>
      <c r="F49" s="9">
        <f t="shared" si="1"/>
        <v>4478</v>
      </c>
      <c r="G49" s="10">
        <v>26</v>
      </c>
      <c r="H49" s="11">
        <v>20</v>
      </c>
      <c r="I49" s="11">
        <v>6</v>
      </c>
      <c r="J49" s="11">
        <v>14</v>
      </c>
      <c r="K49" s="11">
        <v>2</v>
      </c>
      <c r="L49" s="11">
        <v>8</v>
      </c>
      <c r="M49" s="12">
        <v>2</v>
      </c>
      <c r="N49" s="13">
        <v>1</v>
      </c>
    </row>
    <row r="50" spans="1:14" ht="19.5" x14ac:dyDescent="0.3">
      <c r="A50" s="14" t="s">
        <v>60</v>
      </c>
      <c r="B50" s="9">
        <v>20</v>
      </c>
      <c r="C50" s="9">
        <v>873</v>
      </c>
      <c r="D50" s="9">
        <v>1040</v>
      </c>
      <c r="E50" s="9">
        <v>1152</v>
      </c>
      <c r="F50" s="9">
        <f t="shared" si="1"/>
        <v>2192</v>
      </c>
      <c r="G50" s="10">
        <v>7</v>
      </c>
      <c r="H50" s="11">
        <v>16</v>
      </c>
      <c r="I50" s="11">
        <v>7</v>
      </c>
      <c r="J50" s="11">
        <v>5</v>
      </c>
      <c r="K50" s="11">
        <v>2</v>
      </c>
      <c r="L50" s="11">
        <v>2</v>
      </c>
      <c r="M50" s="12">
        <v>1</v>
      </c>
      <c r="N50" s="13">
        <v>0</v>
      </c>
    </row>
    <row r="51" spans="1:14" ht="19.5" x14ac:dyDescent="0.3">
      <c r="A51" s="8" t="s">
        <v>61</v>
      </c>
      <c r="B51" s="9">
        <v>14</v>
      </c>
      <c r="C51" s="9">
        <v>743</v>
      </c>
      <c r="D51" s="9">
        <v>828</v>
      </c>
      <c r="E51" s="9">
        <v>872</v>
      </c>
      <c r="F51" s="9">
        <f t="shared" si="1"/>
        <v>1700</v>
      </c>
      <c r="G51" s="10">
        <v>5</v>
      </c>
      <c r="H51" s="11">
        <v>4</v>
      </c>
      <c r="I51" s="11">
        <v>2</v>
      </c>
      <c r="J51" s="11">
        <v>2</v>
      </c>
      <c r="K51" s="11">
        <v>0</v>
      </c>
      <c r="L51" s="11">
        <v>0</v>
      </c>
      <c r="M51" s="12">
        <v>1</v>
      </c>
      <c r="N51" s="13">
        <v>0</v>
      </c>
    </row>
    <row r="52" spans="1:14" ht="19.5" x14ac:dyDescent="0.3">
      <c r="A52" s="14" t="s">
        <v>62</v>
      </c>
      <c r="B52" s="9">
        <v>15</v>
      </c>
      <c r="C52" s="9">
        <v>654</v>
      </c>
      <c r="D52" s="9">
        <v>804</v>
      </c>
      <c r="E52" s="9">
        <v>858</v>
      </c>
      <c r="F52" s="9">
        <f t="shared" si="1"/>
        <v>1662</v>
      </c>
      <c r="G52" s="10">
        <v>10</v>
      </c>
      <c r="H52" s="11">
        <v>8</v>
      </c>
      <c r="I52" s="11">
        <v>2</v>
      </c>
      <c r="J52" s="11">
        <v>1</v>
      </c>
      <c r="K52" s="11">
        <v>0</v>
      </c>
      <c r="L52" s="11">
        <v>0</v>
      </c>
      <c r="M52" s="12">
        <v>1</v>
      </c>
      <c r="N52" s="13">
        <v>1</v>
      </c>
    </row>
    <row r="53" spans="1:14" ht="19.5" x14ac:dyDescent="0.3">
      <c r="A53" s="8" t="s">
        <v>63</v>
      </c>
      <c r="B53" s="9">
        <v>25</v>
      </c>
      <c r="C53" s="9">
        <v>1150</v>
      </c>
      <c r="D53" s="9">
        <v>1395</v>
      </c>
      <c r="E53" s="9">
        <v>1490</v>
      </c>
      <c r="F53" s="9">
        <f t="shared" si="1"/>
        <v>2885</v>
      </c>
      <c r="G53" s="10">
        <v>17</v>
      </c>
      <c r="H53" s="11">
        <v>9</v>
      </c>
      <c r="I53" s="11">
        <v>7</v>
      </c>
      <c r="J53" s="11">
        <v>6</v>
      </c>
      <c r="K53" s="11">
        <v>0</v>
      </c>
      <c r="L53" s="11">
        <v>3</v>
      </c>
      <c r="M53" s="12">
        <v>0</v>
      </c>
      <c r="N53" s="13">
        <v>0</v>
      </c>
    </row>
    <row r="54" spans="1:14" ht="19.5" x14ac:dyDescent="0.3">
      <c r="A54" s="14" t="s">
        <v>64</v>
      </c>
      <c r="B54" s="9">
        <v>12</v>
      </c>
      <c r="C54" s="9">
        <v>542</v>
      </c>
      <c r="D54" s="9">
        <v>687</v>
      </c>
      <c r="E54" s="9">
        <v>681</v>
      </c>
      <c r="F54" s="9">
        <f t="shared" si="1"/>
        <v>1368</v>
      </c>
      <c r="G54" s="10">
        <v>9</v>
      </c>
      <c r="H54" s="11">
        <v>7</v>
      </c>
      <c r="I54" s="11">
        <v>1</v>
      </c>
      <c r="J54" s="11">
        <v>1</v>
      </c>
      <c r="K54" s="11">
        <v>1</v>
      </c>
      <c r="L54" s="11">
        <v>0</v>
      </c>
      <c r="M54" s="12">
        <v>2</v>
      </c>
      <c r="N54" s="13">
        <v>0</v>
      </c>
    </row>
    <row r="55" spans="1:14" ht="19.5" x14ac:dyDescent="0.3">
      <c r="A55" s="8" t="s">
        <v>65</v>
      </c>
      <c r="B55" s="9">
        <v>14</v>
      </c>
      <c r="C55" s="9">
        <v>493</v>
      </c>
      <c r="D55" s="9">
        <v>595</v>
      </c>
      <c r="E55" s="9">
        <v>632</v>
      </c>
      <c r="F55" s="9">
        <f t="shared" si="1"/>
        <v>1227</v>
      </c>
      <c r="G55" s="10">
        <v>2</v>
      </c>
      <c r="H55" s="11">
        <v>5</v>
      </c>
      <c r="I55" s="11">
        <v>1</v>
      </c>
      <c r="J55" s="11">
        <v>1</v>
      </c>
      <c r="K55" s="11">
        <v>0</v>
      </c>
      <c r="L55" s="11">
        <v>0</v>
      </c>
      <c r="M55" s="12">
        <v>0</v>
      </c>
      <c r="N55" s="13">
        <v>0</v>
      </c>
    </row>
    <row r="56" spans="1:14" ht="19.5" x14ac:dyDescent="0.3">
      <c r="A56" s="14" t="s">
        <v>66</v>
      </c>
      <c r="B56" s="9">
        <v>20</v>
      </c>
      <c r="C56" s="9">
        <v>864</v>
      </c>
      <c r="D56" s="9">
        <v>1074</v>
      </c>
      <c r="E56" s="9">
        <v>1056</v>
      </c>
      <c r="F56" s="9">
        <f t="shared" si="1"/>
        <v>2130</v>
      </c>
      <c r="G56" s="10">
        <v>14</v>
      </c>
      <c r="H56" s="11">
        <v>9</v>
      </c>
      <c r="I56" s="11">
        <v>11</v>
      </c>
      <c r="J56" s="11">
        <v>8</v>
      </c>
      <c r="K56" s="11">
        <v>1</v>
      </c>
      <c r="L56" s="11">
        <v>1</v>
      </c>
      <c r="M56" s="12">
        <v>0</v>
      </c>
      <c r="N56" s="13">
        <v>1</v>
      </c>
    </row>
    <row r="57" spans="1:14" ht="19.5" x14ac:dyDescent="0.3">
      <c r="A57" s="8" t="s">
        <v>67</v>
      </c>
      <c r="B57" s="9">
        <v>22</v>
      </c>
      <c r="C57" s="9">
        <v>922</v>
      </c>
      <c r="D57" s="9">
        <v>1162</v>
      </c>
      <c r="E57" s="9">
        <v>1165</v>
      </c>
      <c r="F57" s="9">
        <f t="shared" si="1"/>
        <v>2327</v>
      </c>
      <c r="G57" s="10">
        <v>4</v>
      </c>
      <c r="H57" s="11">
        <v>3</v>
      </c>
      <c r="I57" s="11">
        <v>5</v>
      </c>
      <c r="J57" s="11">
        <v>6</v>
      </c>
      <c r="K57" s="11">
        <v>2</v>
      </c>
      <c r="L57" s="11">
        <v>0</v>
      </c>
      <c r="M57" s="12">
        <v>0</v>
      </c>
      <c r="N57" s="13">
        <v>0</v>
      </c>
    </row>
    <row r="58" spans="1:14" ht="19.5" x14ac:dyDescent="0.3">
      <c r="A58" s="14" t="s">
        <v>68</v>
      </c>
      <c r="B58" s="9">
        <v>27</v>
      </c>
      <c r="C58" s="9">
        <v>1234</v>
      </c>
      <c r="D58" s="9">
        <v>1515</v>
      </c>
      <c r="E58" s="9">
        <v>1519</v>
      </c>
      <c r="F58" s="9">
        <f t="shared" si="1"/>
        <v>3034</v>
      </c>
      <c r="G58" s="10">
        <v>6</v>
      </c>
      <c r="H58" s="11">
        <v>8</v>
      </c>
      <c r="I58" s="11">
        <v>0</v>
      </c>
      <c r="J58" s="11">
        <v>3</v>
      </c>
      <c r="K58" s="11">
        <v>1</v>
      </c>
      <c r="L58" s="11">
        <v>0</v>
      </c>
      <c r="M58" s="12">
        <v>2</v>
      </c>
      <c r="N58" s="13">
        <v>0</v>
      </c>
    </row>
    <row r="59" spans="1:14" ht="19.5" x14ac:dyDescent="0.3">
      <c r="A59" s="8" t="s">
        <v>69</v>
      </c>
      <c r="B59" s="9">
        <v>35</v>
      </c>
      <c r="C59" s="9">
        <v>1188</v>
      </c>
      <c r="D59" s="9">
        <v>1526</v>
      </c>
      <c r="E59" s="9">
        <v>1513</v>
      </c>
      <c r="F59" s="9">
        <f t="shared" si="1"/>
        <v>3039</v>
      </c>
      <c r="G59" s="10">
        <v>2</v>
      </c>
      <c r="H59" s="11">
        <v>17</v>
      </c>
      <c r="I59" s="11">
        <v>3</v>
      </c>
      <c r="J59" s="11">
        <v>0</v>
      </c>
      <c r="K59" s="11">
        <v>0</v>
      </c>
      <c r="L59" s="11">
        <v>0</v>
      </c>
      <c r="M59" s="12">
        <v>1</v>
      </c>
      <c r="N59" s="13">
        <v>0</v>
      </c>
    </row>
    <row r="60" spans="1:14" ht="19.5" x14ac:dyDescent="0.3">
      <c r="A60" s="14" t="s">
        <v>70</v>
      </c>
      <c r="B60" s="9">
        <v>15</v>
      </c>
      <c r="C60" s="9">
        <v>1182</v>
      </c>
      <c r="D60" s="9">
        <v>1438</v>
      </c>
      <c r="E60" s="9">
        <v>1535</v>
      </c>
      <c r="F60" s="9">
        <f t="shared" si="1"/>
        <v>2973</v>
      </c>
      <c r="G60" s="10">
        <v>6</v>
      </c>
      <c r="H60" s="11">
        <v>15</v>
      </c>
      <c r="I60" s="11">
        <v>1</v>
      </c>
      <c r="J60" s="11">
        <v>1</v>
      </c>
      <c r="K60" s="11">
        <v>2</v>
      </c>
      <c r="L60" s="11">
        <v>1</v>
      </c>
      <c r="M60" s="12">
        <v>1</v>
      </c>
      <c r="N60" s="13">
        <v>0</v>
      </c>
    </row>
    <row r="61" spans="1:14" ht="19.5" x14ac:dyDescent="0.3">
      <c r="A61" s="8" t="s">
        <v>71</v>
      </c>
      <c r="B61" s="9">
        <v>16</v>
      </c>
      <c r="C61" s="9">
        <v>854</v>
      </c>
      <c r="D61" s="9">
        <v>992</v>
      </c>
      <c r="E61" s="9">
        <v>1020</v>
      </c>
      <c r="F61" s="9">
        <f t="shared" si="1"/>
        <v>2012</v>
      </c>
      <c r="G61" s="10">
        <v>4</v>
      </c>
      <c r="H61" s="11">
        <v>2</v>
      </c>
      <c r="I61" s="11">
        <v>2</v>
      </c>
      <c r="J61" s="11">
        <v>4</v>
      </c>
      <c r="K61" s="11">
        <v>0</v>
      </c>
      <c r="L61" s="11">
        <v>3</v>
      </c>
      <c r="M61" s="12">
        <v>0</v>
      </c>
      <c r="N61" s="13">
        <v>0</v>
      </c>
    </row>
    <row r="62" spans="1:14" ht="19.5" x14ac:dyDescent="0.3">
      <c r="A62" s="14" t="s">
        <v>72</v>
      </c>
      <c r="B62" s="9">
        <v>16</v>
      </c>
      <c r="C62" s="9">
        <v>1044</v>
      </c>
      <c r="D62" s="9">
        <v>1178</v>
      </c>
      <c r="E62" s="9">
        <v>1241</v>
      </c>
      <c r="F62" s="9">
        <f t="shared" si="1"/>
        <v>2419</v>
      </c>
      <c r="G62" s="10">
        <v>7</v>
      </c>
      <c r="H62" s="11">
        <v>8</v>
      </c>
      <c r="I62" s="11">
        <v>4</v>
      </c>
      <c r="J62" s="11">
        <v>4</v>
      </c>
      <c r="K62" s="11">
        <v>1</v>
      </c>
      <c r="L62" s="11">
        <v>3</v>
      </c>
      <c r="M62" s="12">
        <v>0</v>
      </c>
      <c r="N62" s="13">
        <v>0</v>
      </c>
    </row>
    <row r="63" spans="1:14" ht="19.5" x14ac:dyDescent="0.3">
      <c r="A63" s="8" t="s">
        <v>73</v>
      </c>
      <c r="B63" s="9">
        <v>15</v>
      </c>
      <c r="C63" s="9">
        <v>1028</v>
      </c>
      <c r="D63" s="9">
        <v>1114</v>
      </c>
      <c r="E63" s="9">
        <v>1208</v>
      </c>
      <c r="F63" s="9">
        <f t="shared" si="1"/>
        <v>2322</v>
      </c>
      <c r="G63" s="10">
        <v>9</v>
      </c>
      <c r="H63" s="11">
        <v>8</v>
      </c>
      <c r="I63" s="11">
        <v>16</v>
      </c>
      <c r="J63" s="11">
        <v>4</v>
      </c>
      <c r="K63" s="11">
        <v>4</v>
      </c>
      <c r="L63" s="11">
        <v>0</v>
      </c>
      <c r="M63" s="12">
        <v>0</v>
      </c>
      <c r="N63" s="13">
        <v>0</v>
      </c>
    </row>
    <row r="64" spans="1:14" ht="19.5" x14ac:dyDescent="0.3">
      <c r="A64" s="14" t="s">
        <v>74</v>
      </c>
      <c r="B64" s="9">
        <v>21</v>
      </c>
      <c r="C64" s="9">
        <v>1428</v>
      </c>
      <c r="D64" s="9">
        <v>1501</v>
      </c>
      <c r="E64" s="9">
        <v>1663</v>
      </c>
      <c r="F64" s="9">
        <f t="shared" si="1"/>
        <v>3164</v>
      </c>
      <c r="G64" s="10">
        <v>8</v>
      </c>
      <c r="H64" s="11">
        <v>20</v>
      </c>
      <c r="I64" s="11">
        <v>3</v>
      </c>
      <c r="J64" s="11">
        <v>11</v>
      </c>
      <c r="K64" s="11">
        <v>0</v>
      </c>
      <c r="L64" s="11">
        <v>0</v>
      </c>
      <c r="M64" s="12">
        <v>2</v>
      </c>
      <c r="N64" s="13">
        <v>0</v>
      </c>
    </row>
    <row r="65" spans="1:15" ht="19.5" x14ac:dyDescent="0.3">
      <c r="A65" s="8" t="s">
        <v>75</v>
      </c>
      <c r="B65" s="9">
        <v>25</v>
      </c>
      <c r="C65" s="9">
        <v>2510</v>
      </c>
      <c r="D65" s="9">
        <v>2682</v>
      </c>
      <c r="E65" s="9">
        <v>3068</v>
      </c>
      <c r="F65" s="9">
        <f t="shared" si="1"/>
        <v>5750</v>
      </c>
      <c r="G65" s="10">
        <v>26</v>
      </c>
      <c r="H65" s="11">
        <v>27</v>
      </c>
      <c r="I65" s="11">
        <v>9</v>
      </c>
      <c r="J65" s="11">
        <v>3</v>
      </c>
      <c r="K65" s="11">
        <v>2</v>
      </c>
      <c r="L65" s="11">
        <v>2</v>
      </c>
      <c r="M65" s="12">
        <v>1</v>
      </c>
      <c r="N65" s="13">
        <v>0</v>
      </c>
    </row>
    <row r="66" spans="1:15" ht="19.5" x14ac:dyDescent="0.3">
      <c r="A66" s="14" t="s">
        <v>76</v>
      </c>
      <c r="B66" s="9">
        <v>31</v>
      </c>
      <c r="C66" s="9">
        <v>1771</v>
      </c>
      <c r="D66" s="9">
        <v>2024</v>
      </c>
      <c r="E66" s="9">
        <v>2112</v>
      </c>
      <c r="F66" s="9">
        <f t="shared" si="1"/>
        <v>4136</v>
      </c>
      <c r="G66" s="10">
        <v>5</v>
      </c>
      <c r="H66" s="11">
        <v>13</v>
      </c>
      <c r="I66" s="11">
        <v>4</v>
      </c>
      <c r="J66" s="11">
        <v>7</v>
      </c>
      <c r="K66" s="11">
        <v>1</v>
      </c>
      <c r="L66" s="11">
        <v>7</v>
      </c>
      <c r="M66" s="12">
        <v>2</v>
      </c>
      <c r="N66" s="13">
        <v>0</v>
      </c>
    </row>
    <row r="67" spans="1:15" ht="19.5" x14ac:dyDescent="0.3">
      <c r="A67" s="8" t="s">
        <v>77</v>
      </c>
      <c r="B67" s="9">
        <v>26</v>
      </c>
      <c r="C67" s="9">
        <v>1671</v>
      </c>
      <c r="D67" s="9">
        <v>1963</v>
      </c>
      <c r="E67" s="9">
        <v>2045</v>
      </c>
      <c r="F67" s="9">
        <f t="shared" si="1"/>
        <v>4008</v>
      </c>
      <c r="G67" s="10">
        <v>10</v>
      </c>
      <c r="H67" s="11">
        <v>16</v>
      </c>
      <c r="I67" s="11">
        <v>8</v>
      </c>
      <c r="J67" s="11">
        <v>4</v>
      </c>
      <c r="K67" s="11">
        <v>2</v>
      </c>
      <c r="L67" s="11">
        <v>1</v>
      </c>
      <c r="M67" s="12">
        <v>2</v>
      </c>
      <c r="N67" s="13">
        <v>0</v>
      </c>
    </row>
    <row r="68" spans="1:15" ht="19.5" x14ac:dyDescent="0.3">
      <c r="A68" s="14" t="s">
        <v>78</v>
      </c>
      <c r="B68" s="9">
        <v>25</v>
      </c>
      <c r="C68" s="9">
        <v>1902</v>
      </c>
      <c r="D68" s="9">
        <v>2168</v>
      </c>
      <c r="E68" s="9">
        <v>2465</v>
      </c>
      <c r="F68" s="9">
        <f t="shared" si="1"/>
        <v>4633</v>
      </c>
      <c r="G68" s="10">
        <v>11</v>
      </c>
      <c r="H68" s="11">
        <v>22</v>
      </c>
      <c r="I68" s="11">
        <v>10</v>
      </c>
      <c r="J68" s="11">
        <v>8</v>
      </c>
      <c r="K68" s="11">
        <v>1</v>
      </c>
      <c r="L68" s="11">
        <v>3</v>
      </c>
      <c r="M68" s="12">
        <v>2</v>
      </c>
      <c r="N68" s="13">
        <v>0</v>
      </c>
    </row>
    <row r="69" spans="1:15" ht="19.5" x14ac:dyDescent="0.3">
      <c r="A69" s="8" t="s">
        <v>79</v>
      </c>
      <c r="B69" s="9">
        <v>15</v>
      </c>
      <c r="C69" s="9">
        <v>1111</v>
      </c>
      <c r="D69" s="9">
        <v>1498</v>
      </c>
      <c r="E69" s="9">
        <v>1417</v>
      </c>
      <c r="F69" s="9">
        <f>SUM(D69:E69)</f>
        <v>2915</v>
      </c>
      <c r="G69" s="10">
        <v>14</v>
      </c>
      <c r="H69" s="11">
        <v>11</v>
      </c>
      <c r="I69" s="11">
        <v>3</v>
      </c>
      <c r="J69" s="11">
        <v>3</v>
      </c>
      <c r="K69" s="11">
        <v>2</v>
      </c>
      <c r="L69" s="11">
        <v>1</v>
      </c>
      <c r="M69" s="12">
        <v>0</v>
      </c>
      <c r="N69" s="13">
        <v>1</v>
      </c>
    </row>
    <row r="70" spans="1:15" ht="19.5" x14ac:dyDescent="0.3">
      <c r="A70" s="14" t="s">
        <v>80</v>
      </c>
      <c r="B70" s="9">
        <v>15</v>
      </c>
      <c r="C70" s="9">
        <v>1165</v>
      </c>
      <c r="D70" s="9">
        <v>1394</v>
      </c>
      <c r="E70" s="9">
        <v>1524</v>
      </c>
      <c r="F70" s="9">
        <f>SUM(D70:E70)</f>
        <v>2918</v>
      </c>
      <c r="G70" s="10">
        <v>7</v>
      </c>
      <c r="H70" s="11">
        <v>10</v>
      </c>
      <c r="I70" s="11">
        <v>2</v>
      </c>
      <c r="J70" s="11">
        <v>1</v>
      </c>
      <c r="K70" s="11">
        <v>3</v>
      </c>
      <c r="L70" s="11">
        <v>2</v>
      </c>
      <c r="M70" s="12">
        <v>0</v>
      </c>
      <c r="N70" s="13">
        <v>2</v>
      </c>
    </row>
    <row r="71" spans="1:15" ht="19.5" x14ac:dyDescent="0.3">
      <c r="A71" s="8" t="s">
        <v>81</v>
      </c>
      <c r="B71" s="9">
        <v>23</v>
      </c>
      <c r="C71" s="9">
        <v>1644</v>
      </c>
      <c r="D71" s="9">
        <v>2079</v>
      </c>
      <c r="E71" s="9">
        <v>2265</v>
      </c>
      <c r="F71" s="9">
        <f>SUM(D71:E71)</f>
        <v>4344</v>
      </c>
      <c r="G71" s="10">
        <v>15</v>
      </c>
      <c r="H71" s="11">
        <v>15</v>
      </c>
      <c r="I71" s="11">
        <v>5</v>
      </c>
      <c r="J71" s="11">
        <v>2</v>
      </c>
      <c r="K71" s="11">
        <v>1</v>
      </c>
      <c r="L71" s="11">
        <v>1</v>
      </c>
      <c r="M71" s="12">
        <v>3</v>
      </c>
      <c r="N71" s="13">
        <v>0</v>
      </c>
    </row>
    <row r="72" spans="1:15" ht="19.5" x14ac:dyDescent="0.3">
      <c r="A72" s="14" t="s">
        <v>82</v>
      </c>
      <c r="B72" s="9">
        <v>12</v>
      </c>
      <c r="C72" s="9">
        <v>838</v>
      </c>
      <c r="D72" s="9">
        <v>1177</v>
      </c>
      <c r="E72" s="9">
        <v>1125</v>
      </c>
      <c r="F72" s="9">
        <f>SUM(D72:E72)</f>
        <v>2302</v>
      </c>
      <c r="G72" s="10">
        <v>8</v>
      </c>
      <c r="H72" s="11">
        <v>3</v>
      </c>
      <c r="I72" s="11">
        <v>0</v>
      </c>
      <c r="J72" s="11">
        <v>2</v>
      </c>
      <c r="K72" s="11">
        <v>2</v>
      </c>
      <c r="L72" s="11">
        <v>1</v>
      </c>
      <c r="M72" s="12">
        <v>2</v>
      </c>
      <c r="N72" s="13">
        <v>0</v>
      </c>
    </row>
    <row r="73" spans="1:15" ht="19.5" x14ac:dyDescent="0.3">
      <c r="A73" s="8" t="s">
        <v>83</v>
      </c>
      <c r="B73" s="9">
        <v>19</v>
      </c>
      <c r="C73" s="9">
        <v>957</v>
      </c>
      <c r="D73" s="9">
        <v>1092</v>
      </c>
      <c r="E73" s="9">
        <v>1120</v>
      </c>
      <c r="F73" s="9">
        <f>SUM(D73:E73)</f>
        <v>2212</v>
      </c>
      <c r="G73" s="10">
        <v>17</v>
      </c>
      <c r="H73" s="11">
        <v>6</v>
      </c>
      <c r="I73" s="11">
        <v>3</v>
      </c>
      <c r="J73" s="11">
        <v>7</v>
      </c>
      <c r="K73" s="11">
        <v>1</v>
      </c>
      <c r="L73" s="11">
        <v>2</v>
      </c>
      <c r="M73" s="12">
        <v>1</v>
      </c>
      <c r="N73" s="13">
        <v>0</v>
      </c>
    </row>
    <row r="74" spans="1:15" ht="19.5" x14ac:dyDescent="0.3">
      <c r="A74" s="14" t="s">
        <v>84</v>
      </c>
      <c r="B74" s="9">
        <f t="shared" ref="B74:N74" si="2">SUM(B5:B73)</f>
        <v>1240</v>
      </c>
      <c r="C74" s="9">
        <f t="shared" si="2"/>
        <v>72146</v>
      </c>
      <c r="D74" s="9">
        <f t="shared" si="2"/>
        <v>82110</v>
      </c>
      <c r="E74" s="9">
        <f t="shared" si="2"/>
        <v>88568</v>
      </c>
      <c r="F74" s="9">
        <f t="shared" si="2"/>
        <v>170678</v>
      </c>
      <c r="G74" s="9">
        <f t="shared" si="2"/>
        <v>653</v>
      </c>
      <c r="H74" s="9">
        <f t="shared" si="2"/>
        <v>716</v>
      </c>
      <c r="I74" s="9">
        <f t="shared" si="2"/>
        <v>330</v>
      </c>
      <c r="J74" s="9">
        <f t="shared" si="2"/>
        <v>330</v>
      </c>
      <c r="K74" s="9">
        <f t="shared" si="2"/>
        <v>74</v>
      </c>
      <c r="L74" s="9">
        <f t="shared" si="2"/>
        <v>99</v>
      </c>
      <c r="M74" s="15">
        <f t="shared" si="2"/>
        <v>61</v>
      </c>
      <c r="N74" s="16">
        <f t="shared" si="2"/>
        <v>17</v>
      </c>
    </row>
    <row r="75" spans="1:15" s="29" customFormat="1" ht="26.25" customHeight="1" x14ac:dyDescent="0.3">
      <c r="A75" s="136" t="s">
        <v>85</v>
      </c>
      <c r="B75" s="137"/>
      <c r="C75" s="17">
        <f>C74</f>
        <v>72146</v>
      </c>
      <c r="D75" s="17" t="s">
        <v>137</v>
      </c>
      <c r="E75" s="17" t="s">
        <v>138</v>
      </c>
      <c r="F75" s="17"/>
      <c r="G75" s="17">
        <f>F74</f>
        <v>170678</v>
      </c>
      <c r="H75" s="17" t="s">
        <v>139</v>
      </c>
      <c r="I75" s="17"/>
      <c r="J75" s="17"/>
      <c r="K75" s="17" t="s">
        <v>140</v>
      </c>
      <c r="L75" s="17"/>
      <c r="M75" s="18"/>
      <c r="N75" s="19"/>
      <c r="O75" s="103"/>
    </row>
    <row r="76" spans="1:15" s="29" customFormat="1" ht="26.25" customHeight="1" x14ac:dyDescent="0.3">
      <c r="A76" s="136" t="s">
        <v>141</v>
      </c>
      <c r="B76" s="137"/>
      <c r="C76" s="21" t="str">
        <f ca="1">INDIRECT(H76,TRUE)</f>
        <v>正大</v>
      </c>
      <c r="D76" s="22" t="s">
        <v>142</v>
      </c>
      <c r="E76" s="23">
        <f>MAX(C5:C73)</f>
        <v>2510</v>
      </c>
      <c r="F76" s="24">
        <f>MAX(F5:F73)</f>
        <v>5750</v>
      </c>
      <c r="G76" s="25"/>
      <c r="H76" s="26" t="str">
        <f>ADDRESS(MATCH(MAX(F5:F73),F5:F73,0)+4,1)</f>
        <v>$A$65</v>
      </c>
      <c r="I76" s="25"/>
      <c r="J76" s="25"/>
      <c r="K76" s="25"/>
      <c r="L76" s="25"/>
      <c r="M76" s="27"/>
      <c r="N76" s="28"/>
    </row>
    <row r="77" spans="1:15" s="29" customFormat="1" ht="26.25" customHeight="1" x14ac:dyDescent="0.3">
      <c r="A77" s="136" t="s">
        <v>143</v>
      </c>
      <c r="B77" s="137"/>
      <c r="C77" s="97" t="str">
        <f ca="1">INDIRECT(H77,TRUE)</f>
        <v>城西</v>
      </c>
      <c r="D77" s="98" t="s">
        <v>144</v>
      </c>
      <c r="E77" s="32">
        <f>MIN(C5:C73)</f>
        <v>269</v>
      </c>
      <c r="F77" s="33">
        <f>MIN(F5:F73)</f>
        <v>639</v>
      </c>
      <c r="G77" s="25"/>
      <c r="H77" s="26" t="str">
        <f>ADDRESS(MATCH(MIN(F5:F73),F5:F73,0)+4,1)</f>
        <v>$A$12</v>
      </c>
      <c r="I77" s="25"/>
      <c r="J77" s="25"/>
      <c r="K77" s="25"/>
      <c r="L77" s="25"/>
      <c r="M77" s="27"/>
      <c r="N77" s="28"/>
    </row>
    <row r="78" spans="1:15" s="38" customFormat="1" ht="19.5" x14ac:dyDescent="0.3">
      <c r="A78" s="152" t="s">
        <v>145</v>
      </c>
      <c r="B78" s="153"/>
      <c r="C78" s="156">
        <f>SUM(G78:G79)</f>
        <v>654</v>
      </c>
      <c r="D78" s="158" t="s">
        <v>146</v>
      </c>
      <c r="E78" s="25" t="s">
        <v>147</v>
      </c>
      <c r="F78" s="25"/>
      <c r="G78" s="25">
        <v>339</v>
      </c>
      <c r="H78" s="25" t="s">
        <v>146</v>
      </c>
      <c r="I78" s="25"/>
      <c r="J78" s="25"/>
      <c r="K78" s="86"/>
      <c r="L78" s="86"/>
      <c r="M78" s="87"/>
      <c r="N78" s="88"/>
      <c r="O78" s="104"/>
    </row>
    <row r="79" spans="1:15" s="43" customFormat="1" ht="22.5" customHeight="1" x14ac:dyDescent="0.3">
      <c r="A79" s="154"/>
      <c r="B79" s="155"/>
      <c r="C79" s="157"/>
      <c r="D79" s="159"/>
      <c r="E79" s="89" t="s">
        <v>148</v>
      </c>
      <c r="F79" s="89"/>
      <c r="G79" s="89">
        <v>315</v>
      </c>
      <c r="H79" s="89" t="s">
        <v>146</v>
      </c>
      <c r="I79" s="89"/>
      <c r="J79" s="89"/>
      <c r="K79" s="90"/>
      <c r="L79" s="90"/>
      <c r="M79" s="91"/>
      <c r="N79" s="92"/>
      <c r="O79" s="105"/>
    </row>
    <row r="80" spans="1:15" s="44" customFormat="1" ht="50.25" customHeight="1" x14ac:dyDescent="0.3">
      <c r="A80" s="136" t="s">
        <v>96</v>
      </c>
      <c r="B80" s="137"/>
      <c r="C80" s="17">
        <f>K74</f>
        <v>74</v>
      </c>
      <c r="D80" s="17" t="s">
        <v>139</v>
      </c>
      <c r="E80" s="146" t="s">
        <v>153</v>
      </c>
      <c r="F80" s="146"/>
      <c r="G80" s="146"/>
      <c r="H80" s="146"/>
      <c r="I80" s="146"/>
      <c r="J80" s="146"/>
      <c r="K80" s="146"/>
      <c r="L80" s="146"/>
      <c r="M80" s="146"/>
      <c r="N80" s="147"/>
    </row>
    <row r="81" spans="1:15" s="93" customFormat="1" ht="24.75" customHeight="1" x14ac:dyDescent="0.3">
      <c r="A81" s="136" t="s">
        <v>149</v>
      </c>
      <c r="B81" s="137"/>
      <c r="C81" s="17">
        <f>L74</f>
        <v>99</v>
      </c>
      <c r="D81" s="17" t="s">
        <v>146</v>
      </c>
      <c r="E81" s="17"/>
      <c r="F81" s="17"/>
      <c r="G81" s="21"/>
      <c r="H81" s="17"/>
      <c r="I81" s="17"/>
      <c r="J81" s="17"/>
      <c r="K81" s="45"/>
      <c r="L81" s="45"/>
      <c r="M81" s="46"/>
      <c r="N81" s="47"/>
      <c r="O81" s="106"/>
    </row>
    <row r="82" spans="1:15" s="94" customFormat="1" ht="27" customHeight="1" x14ac:dyDescent="0.3">
      <c r="A82" s="136" t="s">
        <v>98</v>
      </c>
      <c r="B82" s="137"/>
      <c r="C82" s="17">
        <f>M74</f>
        <v>61</v>
      </c>
      <c r="D82" s="17" t="s">
        <v>150</v>
      </c>
      <c r="E82" s="17" t="s">
        <v>109</v>
      </c>
      <c r="F82" s="17"/>
      <c r="G82" s="17"/>
      <c r="H82" s="17"/>
      <c r="I82" s="17"/>
      <c r="J82" s="17"/>
      <c r="K82" s="45"/>
      <c r="L82" s="45"/>
      <c r="M82" s="46"/>
      <c r="N82" s="47"/>
      <c r="O82" s="107"/>
    </row>
    <row r="83" spans="1:15" s="95" customFormat="1" ht="27.75" customHeight="1" x14ac:dyDescent="0.3">
      <c r="A83" s="136" t="s">
        <v>100</v>
      </c>
      <c r="B83" s="137"/>
      <c r="C83" s="17">
        <f>N74</f>
        <v>17</v>
      </c>
      <c r="D83" s="17" t="s">
        <v>151</v>
      </c>
      <c r="E83" s="17" t="s">
        <v>154</v>
      </c>
      <c r="F83" s="17"/>
      <c r="G83" s="17"/>
      <c r="H83" s="17"/>
      <c r="I83" s="17"/>
      <c r="J83" s="17"/>
      <c r="K83" s="45"/>
      <c r="L83" s="45"/>
      <c r="M83" s="46"/>
      <c r="N83" s="47"/>
      <c r="O83" s="108"/>
    </row>
    <row r="84" spans="1:15" s="93" customFormat="1" ht="26.25" customHeight="1" x14ac:dyDescent="0.3">
      <c r="A84" s="51" t="s">
        <v>101</v>
      </c>
      <c r="B84" s="17"/>
      <c r="C84" s="17">
        <f>G74</f>
        <v>653</v>
      </c>
      <c r="D84" s="52" t="s">
        <v>139</v>
      </c>
      <c r="E84" s="17" t="s">
        <v>152</v>
      </c>
      <c r="F84" s="17"/>
      <c r="G84" s="17">
        <f>H74</f>
        <v>716</v>
      </c>
      <c r="H84" s="52" t="s">
        <v>146</v>
      </c>
      <c r="I84" s="17"/>
      <c r="J84" s="17"/>
      <c r="K84" s="45"/>
      <c r="L84" s="45"/>
      <c r="M84" s="46"/>
      <c r="N84" s="47"/>
      <c r="O84" s="106"/>
    </row>
    <row r="85" spans="1:15" s="71" customFormat="1" ht="27.75" customHeight="1" thickBot="1" x14ac:dyDescent="0.35">
      <c r="A85" s="160" t="str">
        <f>IF(C85&gt;0," 本月戶數增加","本月戶數減少")</f>
        <v xml:space="preserve"> 本月戶數增加</v>
      </c>
      <c r="B85" s="161"/>
      <c r="C85" s="53">
        <f>C74-'10703'!C74</f>
        <v>5</v>
      </c>
      <c r="D85" s="96" t="str">
        <f>IF(E85&gt;0,"男增加","男減少")</f>
        <v>男減少</v>
      </c>
      <c r="E85" s="55">
        <f>D74-'10703'!D74</f>
        <v>-44</v>
      </c>
      <c r="F85" s="56" t="str">
        <f>IF(G85&gt;0,"女增加","女減少")</f>
        <v>女減少</v>
      </c>
      <c r="G85" s="55">
        <f>E74-'10703'!E74</f>
        <v>-44</v>
      </c>
      <c r="H85" s="57"/>
      <c r="I85" s="161" t="str">
        <f>IF(K85&gt;0,"總人口數增加","總人口數減少")</f>
        <v>總人口數減少</v>
      </c>
      <c r="J85" s="161"/>
      <c r="K85" s="55">
        <f>F74-'10703'!F74</f>
        <v>-88</v>
      </c>
      <c r="L85" s="57"/>
      <c r="M85" s="58"/>
      <c r="N85" s="59"/>
    </row>
    <row r="86" spans="1:15" ht="19.5" x14ac:dyDescent="0.3">
      <c r="A86" s="112"/>
      <c r="C86" s="113"/>
    </row>
  </sheetData>
  <mergeCells count="27">
    <mergeCell ref="A81:B81"/>
    <mergeCell ref="A82:B82"/>
    <mergeCell ref="A83:B83"/>
    <mergeCell ref="A85:B85"/>
    <mergeCell ref="I85:J85"/>
    <mergeCell ref="A77:B77"/>
    <mergeCell ref="A78:B79"/>
    <mergeCell ref="C78:C79"/>
    <mergeCell ref="D78:D79"/>
    <mergeCell ref="A80:B80"/>
    <mergeCell ref="E80:N80"/>
    <mergeCell ref="K3:K4"/>
    <mergeCell ref="L3:L4"/>
    <mergeCell ref="M3:M4"/>
    <mergeCell ref="N3:N4"/>
    <mergeCell ref="A75:B75"/>
    <mergeCell ref="A76:B76"/>
    <mergeCell ref="A1:L1"/>
    <mergeCell ref="K2:N2"/>
    <mergeCell ref="A3:A4"/>
    <mergeCell ref="B3:B4"/>
    <mergeCell ref="C3:C4"/>
    <mergeCell ref="D3:F3"/>
    <mergeCell ref="G3:G4"/>
    <mergeCell ref="H3:H4"/>
    <mergeCell ref="I3:I4"/>
    <mergeCell ref="J3:J4"/>
  </mergeCells>
  <phoneticPr fontId="2" type="noConversion"/>
  <printOptions horizontalCentered="1"/>
  <pageMargins left="0.59055118110236227" right="0.39370078740157483" top="0.98425196850393704" bottom="0.98425196850393704" header="0" footer="0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10712</vt:lpstr>
      <vt:lpstr>10711</vt:lpstr>
      <vt:lpstr>10710</vt:lpstr>
      <vt:lpstr>10709</vt:lpstr>
      <vt:lpstr>10708</vt:lpstr>
      <vt:lpstr>10707</vt:lpstr>
      <vt:lpstr>10706</vt:lpstr>
      <vt:lpstr>10705</vt:lpstr>
      <vt:lpstr>10704</vt:lpstr>
      <vt:lpstr>10703</vt:lpstr>
      <vt:lpstr>10702</vt:lpstr>
      <vt:lpstr>10701</vt:lpstr>
      <vt:lpstr>'10701'!Print_Titles</vt:lpstr>
      <vt:lpstr>'10702'!Print_Titles</vt:lpstr>
      <vt:lpstr>'10703'!Print_Titles</vt:lpstr>
      <vt:lpstr>'10704'!Print_Titles</vt:lpstr>
      <vt:lpstr>'10705'!Print_Titles</vt:lpstr>
      <vt:lpstr>'10706'!Print_Titles</vt:lpstr>
      <vt:lpstr>'10707'!Print_Titles</vt:lpstr>
      <vt:lpstr>'10708'!Print_Titles</vt:lpstr>
      <vt:lpstr>'10709'!Print_Titles</vt:lpstr>
      <vt:lpstr>'10710'!Print_Titles</vt:lpstr>
      <vt:lpstr>'10711'!Print_Titles</vt:lpstr>
      <vt:lpstr>'10712'!Print_Titles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pc206</cp:lastModifiedBy>
  <cp:lastPrinted>2019-01-03T07:33:51Z</cp:lastPrinted>
  <dcterms:created xsi:type="dcterms:W3CDTF">2018-01-09T09:04:57Z</dcterms:created>
  <dcterms:modified xsi:type="dcterms:W3CDTF">2019-01-03T07:34:42Z</dcterms:modified>
</cp:coreProperties>
</file>