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新表格\人口統計\合併前網頁人口統計\鹽埕區年終教育程度統計\"/>
    </mc:Choice>
  </mc:AlternateContent>
  <bookViews>
    <workbookView xWindow="288" yWindow="816" windowWidth="9900" windowHeight="5796" tabRatio="679"/>
  </bookViews>
  <sheets>
    <sheet name="鹽埕105年終教育程度統計" sheetId="3" r:id="rId1"/>
    <sheet name="105教育圖表" sheetId="7" r:id="rId2"/>
  </sheets>
  <definedNames>
    <definedName name="_xlnm.Print_Area" localSheetId="1">'105教育圖表'!$A$1:$N$96</definedName>
    <definedName name="_xlnm.Print_Area" localSheetId="0">鹽埕105年終教育程度統計!$A$1:$AA$44</definedName>
  </definedNames>
  <calcPr calcId="152511"/>
</workbook>
</file>

<file path=xl/calcChain.xml><?xml version="1.0" encoding="utf-8"?>
<calcChain xmlns="http://schemas.openxmlformats.org/spreadsheetml/2006/main">
  <c r="C9" i="3" l="1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C12" i="3"/>
  <c r="D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C13" i="3"/>
  <c r="D13" i="3"/>
  <c r="C14" i="3"/>
  <c r="D14" i="3"/>
  <c r="C15" i="3"/>
  <c r="D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C16" i="3"/>
  <c r="D16" i="3"/>
  <c r="C17" i="3"/>
  <c r="D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C19" i="3"/>
  <c r="D19" i="3"/>
  <c r="C20" i="3"/>
  <c r="D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C22" i="3"/>
  <c r="D22" i="3"/>
  <c r="C23" i="3"/>
  <c r="D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C25" i="3"/>
  <c r="D25" i="3"/>
  <c r="C26" i="3"/>
  <c r="D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C28" i="3"/>
  <c r="D28" i="3"/>
  <c r="C29" i="3"/>
  <c r="D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C31" i="3"/>
  <c r="D31" i="3"/>
  <c r="C32" i="3"/>
  <c r="D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C34" i="3"/>
  <c r="D34" i="3"/>
  <c r="C35" i="3"/>
  <c r="D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C37" i="3"/>
  <c r="D37" i="3"/>
  <c r="C38" i="3"/>
  <c r="D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C40" i="3"/>
  <c r="D40" i="3"/>
  <c r="C41" i="3"/>
  <c r="D41" i="3"/>
  <c r="C42" i="3"/>
  <c r="D42" i="3"/>
  <c r="E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C43" i="3"/>
  <c r="D43" i="3"/>
  <c r="C44" i="3"/>
  <c r="D44" i="3"/>
</calcChain>
</file>

<file path=xl/sharedStrings.xml><?xml version="1.0" encoding="utf-8"?>
<sst xmlns="http://schemas.openxmlformats.org/spreadsheetml/2006/main" count="92" uniqueCount="59">
  <si>
    <t>合計</t>
    <phoneticPr fontId="1" type="noConversion"/>
  </si>
  <si>
    <t>男</t>
    <phoneticPr fontId="1" type="noConversion"/>
  </si>
  <si>
    <t>女</t>
    <phoneticPr fontId="1" type="noConversion"/>
  </si>
  <si>
    <t>性別</t>
    <phoneticPr fontId="1" type="noConversion"/>
  </si>
  <si>
    <t>總計</t>
    <phoneticPr fontId="1" type="noConversion"/>
  </si>
  <si>
    <t>年齡別</t>
    <phoneticPr fontId="1" type="noConversion"/>
  </si>
  <si>
    <t>識字者</t>
    <phoneticPr fontId="1" type="noConversion"/>
  </si>
  <si>
    <t>博士</t>
    <phoneticPr fontId="1" type="noConversion"/>
  </si>
  <si>
    <t>碩士</t>
    <phoneticPr fontId="1" type="noConversion"/>
  </si>
  <si>
    <t>大學</t>
    <phoneticPr fontId="1" type="noConversion"/>
  </si>
  <si>
    <t>專科</t>
    <phoneticPr fontId="1" type="noConversion"/>
  </si>
  <si>
    <t>五年制</t>
    <phoneticPr fontId="1" type="noConversion"/>
  </si>
  <si>
    <t>後二年</t>
    <phoneticPr fontId="1" type="noConversion"/>
  </si>
  <si>
    <t>國中</t>
    <phoneticPr fontId="1" type="noConversion"/>
  </si>
  <si>
    <t>初職</t>
    <phoneticPr fontId="1" type="noConversion"/>
  </si>
  <si>
    <t>國小</t>
    <phoneticPr fontId="1" type="noConversion"/>
  </si>
  <si>
    <t>自修</t>
    <phoneticPr fontId="1" type="noConversion"/>
  </si>
  <si>
    <t>總計</t>
    <phoneticPr fontId="1" type="noConversion"/>
  </si>
  <si>
    <t>計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</si>
  <si>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</si>
  <si>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</si>
  <si>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</si>
  <si>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</si>
  <si>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</si>
  <si>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</si>
  <si>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</si>
  <si>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</si>
  <si>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</si>
  <si>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</si>
  <si>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65歲以上</t>
    <phoneticPr fontId="1" type="noConversion"/>
  </si>
  <si>
    <r>
      <t>二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三年制</t>
    </r>
    <phoneticPr fontId="1" type="noConversion"/>
  </si>
  <si>
    <t>不識字者</t>
    <phoneticPr fontId="1" type="noConversion"/>
  </si>
  <si>
    <t>博士畢業</t>
    <phoneticPr fontId="1" type="noConversion"/>
  </si>
  <si>
    <t>博士肄業</t>
    <phoneticPr fontId="1" type="noConversion"/>
  </si>
  <si>
    <t>碩士畢業</t>
    <phoneticPr fontId="1" type="noConversion"/>
  </si>
  <si>
    <t>碩士肄業</t>
    <phoneticPr fontId="1" type="noConversion"/>
  </si>
  <si>
    <t>大學畢業</t>
    <phoneticPr fontId="1" type="noConversion"/>
  </si>
  <si>
    <t>大學肄業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</si>
  <si>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</si>
  <si>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</si>
  <si>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</si>
  <si>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國小畢業</t>
    <phoneticPr fontId="1" type="noConversion"/>
  </si>
  <si>
    <t>初職肄業</t>
    <phoneticPr fontId="1" type="noConversion"/>
  </si>
  <si>
    <t>國小肄業</t>
    <phoneticPr fontId="1" type="noConversion"/>
  </si>
  <si>
    <t>專二三畢業</t>
    <phoneticPr fontId="1" type="noConversion"/>
  </si>
  <si>
    <t>專二三肄業</t>
    <phoneticPr fontId="1" type="noConversion"/>
  </si>
  <si>
    <t>專五後二畢業</t>
    <phoneticPr fontId="1" type="noConversion"/>
  </si>
  <si>
    <t>專五後二肄業</t>
    <phoneticPr fontId="1" type="noConversion"/>
  </si>
  <si>
    <t>高級中等</t>
    <phoneticPr fontId="1" type="noConversion"/>
  </si>
  <si>
    <t>職業教育(高職)</t>
    <phoneticPr fontId="1" type="noConversion"/>
  </si>
  <si>
    <t>專五前三肄業</t>
    <phoneticPr fontId="1" type="noConversion"/>
  </si>
  <si>
    <t>普通教育(高中)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</si>
  <si>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</si>
  <si>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</si>
  <si>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</si>
  <si>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</si>
  <si>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高雄市鹽埕區105年度教育程度統計</t>
    <phoneticPr fontId="1" type="noConversion"/>
  </si>
  <si>
    <t>統計數字以105年12月31日為基準日</t>
    <phoneticPr fontId="1" type="noConversion"/>
  </si>
  <si>
    <t>高雄市鹽埕區15歲以上人口數教育程度統計表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</si>
</sst>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2CF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41" fontId="2" fillId="0" borderId="3" xfId="0" applyNumberFormat="1" applyFont="1" applyBorder="1">
      <alignment vertical="center"/>
    </xf>
    <xf numFmtId="41" fontId="2" fillId="0" borderId="4" xfId="0" applyNumberFormat="1" applyFont="1" applyBorder="1">
      <alignment vertical="center"/>
    </xf>
    <xf numFmtId="41" fontId="2" fillId="0" borderId="5" xfId="0" applyNumberFormat="1" applyFont="1" applyBorder="1">
      <alignment vertical="center"/>
    </xf>
    <xf numFmtId="41" fontId="2" fillId="0" borderId="0" xfId="0" applyNumberFormat="1" applyFont="1" applyBorder="1">
      <alignment vertical="center"/>
    </xf>
    <xf numFmtId="41" fontId="2" fillId="0" borderId="6" xfId="0" applyNumberFormat="1" applyFont="1" applyBorder="1">
      <alignment vertical="center"/>
    </xf>
    <xf numFmtId="41" fontId="2" fillId="0" borderId="7" xfId="0" applyNumberFormat="1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教育</a:t>
            </a:r>
            <a:r>
              <a:rPr lang="zh-TW" altLang="en-US" sz="2000" b="1" i="0" u="none" strike="noStrike" baseline="0">
                <a:solidFill>
                  <a:srgbClr val="FF6600"/>
                </a:solidFill>
                <a:latin typeface="標楷體"/>
                <a:ea typeface="標楷體"/>
              </a:rPr>
              <a:t>註記 ( 識字人口 )</a:t>
            </a:r>
          </a:p>
        </c:rich>
      </c:tx>
      <c:layout>
        <c:manualLayout>
          <c:xMode val="edge"/>
          <c:yMode val="edge"/>
          <c:x val="0.2819448818897638"/>
          <c:y val="2.99144247594050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555569872463477"/>
          <c:y val="0.17735079742337204"/>
          <c:w val="0.74444545416321573"/>
          <c:h val="0.6303431956613826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鹽埕105年終教育程度統計!$D$4</c:f>
              <c:strCache>
                <c:ptCount val="1"/>
                <c:pt idx="0">
                  <c:v>識字者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260864706366892E-2"/>
                  <c:y val="-3.46240705549534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321084864391978E-2"/>
                  <c:y val="-5.74161563137941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(鹽埕105年終教育程度統計!$D$4,鹽埕105年終教育程度統計!$AA$4)</c:f>
              <c:strCache>
                <c:ptCount val="2"/>
                <c:pt idx="0">
                  <c:v>識字者</c:v>
                </c:pt>
                <c:pt idx="1">
                  <c:v>不識字者</c:v>
                </c:pt>
              </c:strCache>
            </c:strRef>
          </c:cat>
          <c:val>
            <c:numRef>
              <c:f>(鹽埕105年終教育程度統計!$D$9,鹽埕105年終教育程度統計!$AA$9)</c:f>
              <c:numCache>
                <c:formatCode>_(* #,##0_);_(* \(#,##0\);_(* "-"_);_(@_)</c:formatCode>
                <c:ptCount val="2"/>
                <c:pt idx="0">
                  <c:v>22324</c:v>
                </c:pt>
                <c:pt idx="1">
                  <c:v>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614344"/>
        <c:axId val="198655712"/>
        <c:axId val="0"/>
      </c:bar3DChart>
      <c:catAx>
        <c:axId val="198614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識字是否</a:t>
                </a:r>
              </a:p>
            </c:rich>
          </c:tx>
          <c:layout>
            <c:manualLayout>
              <c:xMode val="edge"/>
              <c:yMode val="edge"/>
              <c:x val="0.36805593832021"/>
              <c:y val="0.87607014617964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86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6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4.6309055118110237E-4"/>
              <c:y val="0.412394056211723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8614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527887139107618"/>
          <c:y val="0.52136874817731105"/>
          <c:w val="0.98889009186351706"/>
          <c:h val="0.6303434401428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15~19歲各學習階層人口</a:t>
            </a:r>
          </a:p>
        </c:rich>
      </c:tx>
      <c:layout>
        <c:manualLayout>
          <c:xMode val="edge"/>
          <c:yMode val="edge"/>
          <c:x val="0.34424634420697414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3557729175632913"/>
          <c:w val="0.91666755474519734"/>
          <c:h val="0.52564184827262461"/>
        </c:manualLayout>
      </c:layout>
      <c:bar3DChart>
        <c:barDir val="col"/>
        <c:grouping val="clustered"/>
        <c:varyColors val="0"/>
        <c:ser>
          <c:idx val="0"/>
          <c:order val="0"/>
          <c:tx>
            <c:v>15 ~ 19歲各學習階層人口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759446735824712E-2"/>
                  <c:y val="-6.25513157009215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53644099308961E-3"/>
                  <c:y val="6.4610031914667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6210264426910534E-3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8907132281786788E-3"/>
                  <c:y val="6.4610031914667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684397141263401E-3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4461662000739251E-3"/>
                  <c:y val="3.25586997029219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7238926860215014E-3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001619171969104E-2"/>
                  <c:y val="3.25586997029219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279345657916706E-2"/>
                  <c:y val="3.25586997029219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557072143864308E-2"/>
                  <c:y val="3.25586997029219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1826863082999361E-2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112525115759662E-2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教育程度統計!$J$6,鹽埕105年終教育程度統計!$L$7,鹽埕105年終教育程度統計!$N$8,鹽埕105年終教育程度統計!$O$8,鹽埕105年終教育程度統計!$P$8,鹽埕105年終教育程度統計!$Q$8,鹽埕105年終教育程度統計!$R$8,鹽埕105年終教育程度統計!$S$8,鹽埕105年終教育程度統計!$T$6,鹽埕105年終教育程度統計!$U$6,鹽埕105年終教育程度統計!$X$6,鹽埕105年終教育程度統計!$Y$6)</c:f>
              <c:strCache>
                <c:ptCount val="12"/>
                <c:pt idx="0">
                  <c:v>大學肄業</c:v>
                </c:pt>
                <c:pt idx="1">
                  <c:v>專二三肄業</c:v>
                </c:pt>
                <c:pt idx="2">
                  <c:v>專五後二肄業</c:v>
                </c:pt>
                <c:pt idx="3">
                  <c:v>高中畢業</c:v>
                </c:pt>
                <c:pt idx="4">
                  <c:v>高中肄業</c:v>
                </c:pt>
                <c:pt idx="5">
                  <c:v>高職畢業</c:v>
                </c:pt>
                <c:pt idx="6">
                  <c:v>高職肄業</c:v>
                </c:pt>
                <c:pt idx="7">
                  <c:v>專五前三肄業</c:v>
                </c:pt>
                <c:pt idx="8">
                  <c:v>國中畢業</c:v>
                </c:pt>
                <c:pt idx="9">
                  <c:v>國中肄業</c:v>
                </c:pt>
                <c:pt idx="10">
                  <c:v>國小畢業</c:v>
                </c:pt>
                <c:pt idx="11">
                  <c:v>國小肄業</c:v>
                </c:pt>
              </c:strCache>
            </c:strRef>
          </c:cat>
          <c:val>
            <c:numRef>
              <c:f>(鹽埕105年終教育程度統計!$J$12,鹽埕105年終教育程度統計!$L$12,鹽埕105年終教育程度統計!$N$12,鹽埕105年終教育程度統計!$O$12,鹽埕105年終教育程度統計!$P$12,鹽埕105年終教育程度統計!$Q$12,鹽埕105年終教育程度統計!$R$12,鹽埕105年終教育程度統計!$S$12,鹽埕105年終教育程度統計!$T$12,鹽埕105年終教育程度統計!$U$12,鹽埕105年終教育程度統計!$X$12,鹽埕105年終教育程度統計!$Y$12)</c:f>
              <c:numCache>
                <c:formatCode>_(* #,##0_);_(* \(#,##0\);_(* "-"_);_(@_)</c:formatCode>
                <c:ptCount val="12"/>
                <c:pt idx="0">
                  <c:v>296</c:v>
                </c:pt>
                <c:pt idx="1">
                  <c:v>13</c:v>
                </c:pt>
                <c:pt idx="2">
                  <c:v>1</c:v>
                </c:pt>
                <c:pt idx="3">
                  <c:v>9</c:v>
                </c:pt>
                <c:pt idx="4">
                  <c:v>292</c:v>
                </c:pt>
                <c:pt idx="5">
                  <c:v>33</c:v>
                </c:pt>
                <c:pt idx="6">
                  <c:v>341</c:v>
                </c:pt>
                <c:pt idx="7">
                  <c:v>71</c:v>
                </c:pt>
                <c:pt idx="8">
                  <c:v>14</c:v>
                </c:pt>
                <c:pt idx="9">
                  <c:v>44</c:v>
                </c:pt>
                <c:pt idx="10">
                  <c:v>1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846176"/>
        <c:axId val="198848608"/>
        <c:axId val="0"/>
      </c:bar3DChart>
      <c:catAx>
        <c:axId val="19884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0674646137982751"/>
              <c:y val="0.9070526096347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884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84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7460395575553056E-2"/>
              <c:y val="0.4316245625546806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8846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8.928583145856768E-2"/>
          <c:y val="0.1346155949256343"/>
          <c:w val="0.91071522309711284"/>
          <c:h val="0.21955158437226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40~44歲各學習階層人口</a:t>
            </a:r>
          </a:p>
        </c:rich>
      </c:tx>
      <c:layout>
        <c:manualLayout>
          <c:xMode val="edge"/>
          <c:yMode val="edge"/>
          <c:x val="0.34424634420697414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7724402363159723"/>
          <c:w val="0.91666755474519734"/>
          <c:h val="0.48397511639735608"/>
        </c:manualLayout>
      </c:layout>
      <c:bar3DChart>
        <c:barDir val="col"/>
        <c:grouping val="clustered"/>
        <c:varyColors val="0"/>
        <c:ser>
          <c:idx val="0"/>
          <c:order val="0"/>
          <c:tx>
            <c:v>40 ~ 44歲各學習階層人口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103278756822111E-3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179852518435161E-4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884222805482696E-3"/>
                  <c:y val="6.97388787939977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196475440569933E-3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288380619089301E-4"/>
                  <c:y val="4.83713574264755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545140190809974E-4"/>
                  <c:y val="4.3029477084594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4614423197100508E-4"/>
                  <c:y val="2.1661955717073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476086322543019E-3"/>
                  <c:y val="5.636314691432806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618089405490982E-3"/>
                  <c:y val="4.3029477084595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2467608215639706E-4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8960129983752034E-4"/>
                  <c:y val="5.9055118110236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9790859475898844E-3"/>
                  <c:y val="1.01790160845278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0419530891971837E-3"/>
                  <c:y val="2.166027323507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5.7232429279673426E-4"/>
                  <c:y val="2.1661955717073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7.8958880139982511E-4"/>
                  <c:y val="5.37132377683559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167520726576829E-3"/>
                  <c:y val="2.700383605895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6.4895013123359617E-3"/>
                  <c:y val="8.04226394777575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4.1578136066334744E-4"/>
                  <c:y val="5.9055118110236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3.2607382410532043E-3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教育程度統計!$E$6,鹽埕105年終教育程度統計!$F$6,鹽埕105年終教育程度統計!$G$6,鹽埕105年終教育程度統計!$H$6,鹽埕105年終教育程度統計!$I$6,鹽埕105年終教育程度統計!$J$6,鹽埕105年終教育程度統計!$K$7,鹽埕105年終教育程度統計!$L$7,鹽埕105年終教育程度統計!$M$8,鹽埕105年終教育程度統計!$N$8,鹽埕105年終教育程度統計!$O$6,鹽埕105年終教育程度統計!$P$6,鹽埕105年終教育程度統計!$Q$6,鹽埕105年終教育程度統計!$S$6,鹽埕105年終教育程度統計!$T$6,鹽埕105年終教育程度統計!$U$6,鹽埕105年終教育程度統計!$X$6,鹽埕105年終教育程度統計!$Y$6,鹽埕105年終教育程度統計!$AA$4)</c:f>
              <c:strCache>
                <c:ptCount val="19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專二三畢業</c:v>
                </c:pt>
                <c:pt idx="7">
                  <c:v>專二三肄業</c:v>
                </c:pt>
                <c:pt idx="8">
                  <c:v>專五後二畢業</c:v>
                </c:pt>
                <c:pt idx="9">
                  <c:v>專五後二肄業</c:v>
                </c:pt>
                <c:pt idx="10">
                  <c:v>普通教育(高中)</c:v>
                </c:pt>
                <c:pt idx="12">
                  <c:v>職業教育(高職)</c:v>
                </c:pt>
                <c:pt idx="14">
                  <c:v>國中畢業</c:v>
                </c:pt>
                <c:pt idx="15">
                  <c:v>國中肄業</c:v>
                </c:pt>
                <c:pt idx="16">
                  <c:v>國小畢業</c:v>
                </c:pt>
                <c:pt idx="17">
                  <c:v>國小肄業</c:v>
                </c:pt>
                <c:pt idx="18">
                  <c:v>不識字者</c:v>
                </c:pt>
              </c:strCache>
            </c:strRef>
          </c:cat>
          <c:val>
            <c:numRef>
              <c:f>(鹽埕105年終教育程度統計!$E$27,鹽埕105年終教育程度統計!$F$27,鹽埕105年終教育程度統計!$G$27,鹽埕105年終教育程度統計!$H$27,鹽埕105年終教育程度統計!$I$27,鹽埕105年終教育程度統計!$J$27,鹽埕105年終教育程度統計!$K$27,鹽埕105年終教育程度統計!$L$27,鹽埕105年終教育程度統計!$M$27,鹽埕105年終教育程度統計!$N$27,鹽埕105年終教育程度統計!$O$27,鹽埕105年終教育程度統計!$P$27,鹽埕105年終教育程度統計!$R$27,鹽埕105年終教育程度統計!$S$27,鹽埕105年終教育程度統計!$T$27,鹽埕105年終教育程度統計!$U$27,鹽埕105年終教育程度統計!$X$27,鹽埕105年終教育程度統計!$Y$27,鹽埕105年終教育程度統計!$AA$27)</c:f>
              <c:numCache>
                <c:formatCode>_(* #,##0_);_(* \(#,##0\);_(* "-"_);_(@_)</c:formatCode>
                <c:ptCount val="19"/>
                <c:pt idx="0">
                  <c:v>20</c:v>
                </c:pt>
                <c:pt idx="1">
                  <c:v>9</c:v>
                </c:pt>
                <c:pt idx="2">
                  <c:v>129</c:v>
                </c:pt>
                <c:pt idx="3">
                  <c:v>24</c:v>
                </c:pt>
                <c:pt idx="4">
                  <c:v>379</c:v>
                </c:pt>
                <c:pt idx="5">
                  <c:v>17</c:v>
                </c:pt>
                <c:pt idx="6">
                  <c:v>181</c:v>
                </c:pt>
                <c:pt idx="7">
                  <c:v>5</c:v>
                </c:pt>
                <c:pt idx="8">
                  <c:v>142</c:v>
                </c:pt>
                <c:pt idx="9">
                  <c:v>5</c:v>
                </c:pt>
                <c:pt idx="10">
                  <c:v>84</c:v>
                </c:pt>
                <c:pt idx="11">
                  <c:v>7</c:v>
                </c:pt>
                <c:pt idx="12">
                  <c:v>23</c:v>
                </c:pt>
                <c:pt idx="13">
                  <c:v>1</c:v>
                </c:pt>
                <c:pt idx="14">
                  <c:v>128</c:v>
                </c:pt>
                <c:pt idx="15">
                  <c:v>9</c:v>
                </c:pt>
                <c:pt idx="16">
                  <c:v>8</c:v>
                </c:pt>
                <c:pt idx="17">
                  <c:v>4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016920"/>
        <c:axId val="199017304"/>
        <c:axId val="0"/>
      </c:bar3DChart>
      <c:catAx>
        <c:axId val="199016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1071475440569927"/>
              <c:y val="0.9070526096347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9017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17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0019919385076864E-2"/>
              <c:y val="0.4477170822397200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9016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8.928583145856768E-2"/>
          <c:y val="0.1346155949256343"/>
          <c:w val="0.91071522309711284"/>
          <c:h val="0.25961576580271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50~54歲各學習階層人口</a:t>
            </a:r>
          </a:p>
        </c:rich>
      </c:tx>
      <c:layout>
        <c:manualLayout>
          <c:xMode val="edge"/>
          <c:yMode val="edge"/>
          <c:x val="0.34424634420697414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7724402363159723"/>
          <c:w val="0.91666755474519734"/>
          <c:h val="0.48397511639735608"/>
        </c:manualLayout>
      </c:layout>
      <c:bar3DChart>
        <c:barDir val="col"/>
        <c:grouping val="clustered"/>
        <c:varyColors val="0"/>
        <c:ser>
          <c:idx val="0"/>
          <c:order val="0"/>
          <c:tx>
            <c:v>50 ~ 54歲各學習階層人口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823980335791358E-3"/>
                  <c:y val="8.37690961706714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464275298921077E-3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258426030079584E-3"/>
                  <c:y val="8.3770778652668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213598300212537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578927634046013E-3"/>
                  <c:y val="1.966653206810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106903303753757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23255426405033E-4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39374244886065E-3"/>
                  <c:y val="4.10357359176258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637920259967524E-3"/>
                  <c:y val="5.70613769432669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5210806982460515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068283131275254E-2"/>
                  <c:y val="1.1582206070395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424696912885889E-3"/>
                  <c:y val="1.1582206070395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2922343040453284E-3"/>
                  <c:y val="9.97964196783095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5602633004207842E-4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7322209723784639E-3"/>
                  <c:y val="6.77451376270274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1612090155397243E-3"/>
                  <c:y val="1.0513830002018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8891388576427982E-3"/>
                  <c:y val="3.03519752338658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2785485147688903E-3"/>
                  <c:y val="1.1582206070395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3529350497854436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2.2611756863735155E-4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Mode val="edge"/>
                  <c:yMode val="edge"/>
                  <c:x val="0.82738175395832769"/>
                  <c:y val="0.467949450291482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教育程度統計!$G$6,鹽埕105年終教育程度統計!$H$6,鹽埕105年終教育程度統計!$I$6,鹽埕105年終教育程度統計!$J$6,鹽埕105年終教育程度統計!$K$7,鹽埕105年終教育程度統計!$L$7,鹽埕105年終教育程度統計!$M$8,鹽埕105年終教育程度統計!$N$8,鹽埕105年終教育程度統計!$O$6,鹽埕105年終教育程度統計!$P$6,鹽埕105年終教育程度統計!$Q$6,鹽埕105年終教育程度統計!$S$6,鹽埕105年終教育程度統計!$T$6,鹽埕105年終教育程度統計!$U$6,鹽埕105年終教育程度統計!$V$6,鹽埕105年終教育程度統計!$W$6,鹽埕105年終教育程度統計!$X$6,鹽埕105年終教育程度統計!$Y$6,鹽埕105年終教育程度統計!$Z$5,鹽埕105年終教育程度統計!$AA$4)</c:f>
              <c:strCache>
                <c:ptCount val="20"/>
                <c:pt idx="0">
                  <c:v>碩士畢業</c:v>
                </c:pt>
                <c:pt idx="1">
                  <c:v>碩士肄業</c:v>
                </c:pt>
                <c:pt idx="2">
                  <c:v>大學畢業</c:v>
                </c:pt>
                <c:pt idx="3">
                  <c:v>大學肄業</c:v>
                </c:pt>
                <c:pt idx="4">
                  <c:v>專二三畢業</c:v>
                </c:pt>
                <c:pt idx="5">
                  <c:v>專二三肄業</c:v>
                </c:pt>
                <c:pt idx="6">
                  <c:v>專五後二畢業</c:v>
                </c:pt>
                <c:pt idx="7">
                  <c:v>專五後二肄業</c:v>
                </c:pt>
                <c:pt idx="8">
                  <c:v>普通教育(高中)</c:v>
                </c:pt>
                <c:pt idx="10">
                  <c:v>職業教育(高職)</c:v>
                </c:pt>
                <c:pt idx="12">
                  <c:v>國中畢業</c:v>
                </c:pt>
                <c:pt idx="13">
                  <c:v>國中肄業</c:v>
                </c:pt>
                <c:pt idx="14">
                  <c:v>初職畢業</c:v>
                </c:pt>
                <c:pt idx="15">
                  <c:v>初職肄業</c:v>
                </c:pt>
                <c:pt idx="16">
                  <c:v>國小畢業</c:v>
                </c:pt>
                <c:pt idx="17">
                  <c:v>國小肄業</c:v>
                </c:pt>
                <c:pt idx="18">
                  <c:v>自修</c:v>
                </c:pt>
                <c:pt idx="19">
                  <c:v>不識字者</c:v>
                </c:pt>
              </c:strCache>
            </c:strRef>
          </c:cat>
          <c:val>
            <c:numRef>
              <c:f>(鹽埕105年終教育程度統計!$G$33,鹽埕105年終教育程度統計!$H$33,鹽埕105年終教育程度統計!$I$33,鹽埕105年終教育程度統計!$J$33,鹽埕105年終教育程度統計!$K$33,鹽埕105年終教育程度統計!$L$33,鹽埕105年終教育程度統計!$M$33,鹽埕105年終教育程度統計!$N$33,鹽埕105年終教育程度統計!$O$33,鹽埕105年終教育程度統計!$P$33,鹽埕105年終教育程度統計!$R$33,鹽埕105年終教育程度統計!$S$33,鹽埕105年終教育程度統計!$T$33,鹽埕105年終教育程度統計!$U$33,鹽埕105年終教育程度統計!$V$33,鹽埕105年終教育程度統計!$W$33,鹽埕105年終教育程度統計!$X$33,鹽埕105年終教育程度統計!$Y$33,鹽埕105年終教育程度統計!$Z$33,鹽埕105年終教育程度統計!$AA$33)</c:f>
              <c:numCache>
                <c:formatCode>_(* #,##0_);_(* \(#,##0\);_(* "-"_);_(@_)</c:formatCode>
                <c:ptCount val="20"/>
                <c:pt idx="0">
                  <c:v>74</c:v>
                </c:pt>
                <c:pt idx="1">
                  <c:v>18</c:v>
                </c:pt>
                <c:pt idx="2">
                  <c:v>255</c:v>
                </c:pt>
                <c:pt idx="3">
                  <c:v>15</c:v>
                </c:pt>
                <c:pt idx="4">
                  <c:v>107</c:v>
                </c:pt>
                <c:pt idx="5">
                  <c:v>7</c:v>
                </c:pt>
                <c:pt idx="6">
                  <c:v>229</c:v>
                </c:pt>
                <c:pt idx="7">
                  <c:v>6</c:v>
                </c:pt>
                <c:pt idx="8">
                  <c:v>160</c:v>
                </c:pt>
                <c:pt idx="9">
                  <c:v>15</c:v>
                </c:pt>
                <c:pt idx="10">
                  <c:v>42</c:v>
                </c:pt>
                <c:pt idx="11">
                  <c:v>0</c:v>
                </c:pt>
                <c:pt idx="12">
                  <c:v>369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64</c:v>
                </c:pt>
                <c:pt idx="17">
                  <c:v>8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120288"/>
        <c:axId val="199211944"/>
        <c:axId val="0"/>
      </c:bar3DChart>
      <c:catAx>
        <c:axId val="19912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1071475440569927"/>
              <c:y val="0.9070526096347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9211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1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7.5396981627296591E-2"/>
              <c:y val="0.426282774223534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9120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8.928583145856768E-2"/>
          <c:y val="0.1346155949256343"/>
          <c:w val="0.91071522309711284"/>
          <c:h val="0.25961576580271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60~64歲各學習階層人口</a:t>
            </a:r>
          </a:p>
        </c:rich>
      </c:tx>
      <c:layout>
        <c:manualLayout>
          <c:xMode val="edge"/>
          <c:yMode val="edge"/>
          <c:x val="0.34424634420697414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7724402363159723"/>
          <c:w val="0.91666755474519734"/>
          <c:h val="0.48397511639735608"/>
        </c:manualLayout>
      </c:layout>
      <c:bar3DChart>
        <c:barDir val="col"/>
        <c:grouping val="clustered"/>
        <c:varyColors val="0"/>
        <c:ser>
          <c:idx val="0"/>
          <c:order val="0"/>
          <c:tx>
            <c:v>60 ~ 64歲各學習階層人口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051493563304672E-3"/>
                  <c:y val="6.2403257285147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464275298921077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106653334999777E-3"/>
                  <c:y val="1.9668214550104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9441111527725864E-3"/>
                  <c:y val="3.56938555757446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241178186060133E-3"/>
                  <c:y val="8.3770778652668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334416531266923E-3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305795108944724E-3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9387159938341452E-4"/>
                  <c:y val="6.2403257285147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5637212015164769E-3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926759155105651E-3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3973038469113684E-2"/>
                  <c:y val="1.1582154435398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0652210140399124E-3"/>
                  <c:y val="5.17194966013865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3839991619591685E-2"/>
                  <c:y val="9.9795878248112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5602633004207842E-4"/>
                  <c:y val="1.21163941045830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2042869641294852E-3"/>
                  <c:y val="4.63776162595062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4842936299629221E-3"/>
                  <c:y val="1.9668214550104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4565858220087729E-2"/>
                  <c:y val="1.1582154435398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2785485147688903E-3"/>
                  <c:y val="1.1582206070395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1.6153189184685301E-3"/>
                  <c:y val="1.4326334208224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419385076865295E-3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0158807817545397"/>
                  <c:y val="0.592949645917289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Mode val="edge"/>
                  <c:yMode val="edge"/>
                  <c:x val="0.82738175395832769"/>
                  <c:y val="0.583334246253765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教育程度統計!$G$6,鹽埕105年終教育程度統計!$H$6,鹽埕105年終教育程度統計!$I$6,鹽埕105年終教育程度統計!$J$6,鹽埕105年終教育程度統計!$K$7,鹽埕105年終教育程度統計!$L$7,鹽埕105年終教育程度統計!$M$8,鹽埕105年終教育程度統計!$N$8,鹽埕105年終教育程度統計!$O$6,鹽埕105年終教育程度統計!$P$6,鹽埕105年終教育程度統計!$Q$6,鹽埕105年終教育程度統計!$S$6,鹽埕105年終教育程度統計!$T$6,鹽埕105年終教育程度統計!$U$6,鹽埕105年終教育程度統計!$V$6,鹽埕105年終教育程度統計!$W$6,鹽埕105年終教育程度統計!$X$6,鹽埕105年終教育程度統計!$Y$6,鹽埕105年終教育程度統計!$Z$5,鹽埕105年終教育程度統計!$AA$4)</c:f>
              <c:strCache>
                <c:ptCount val="20"/>
                <c:pt idx="0">
                  <c:v>碩士畢業</c:v>
                </c:pt>
                <c:pt idx="1">
                  <c:v>碩士肄業</c:v>
                </c:pt>
                <c:pt idx="2">
                  <c:v>大學畢業</c:v>
                </c:pt>
                <c:pt idx="3">
                  <c:v>大學肄業</c:v>
                </c:pt>
                <c:pt idx="4">
                  <c:v>專二三畢業</c:v>
                </c:pt>
                <c:pt idx="5">
                  <c:v>專二三肄業</c:v>
                </c:pt>
                <c:pt idx="6">
                  <c:v>專五後二畢業</c:v>
                </c:pt>
                <c:pt idx="7">
                  <c:v>專五後二肄業</c:v>
                </c:pt>
                <c:pt idx="8">
                  <c:v>普通教育(高中)</c:v>
                </c:pt>
                <c:pt idx="10">
                  <c:v>職業教育(高職)</c:v>
                </c:pt>
                <c:pt idx="12">
                  <c:v>國中畢業</c:v>
                </c:pt>
                <c:pt idx="13">
                  <c:v>國中肄業</c:v>
                </c:pt>
                <c:pt idx="14">
                  <c:v>初職畢業</c:v>
                </c:pt>
                <c:pt idx="15">
                  <c:v>初職肄業</c:v>
                </c:pt>
                <c:pt idx="16">
                  <c:v>國小畢業</c:v>
                </c:pt>
                <c:pt idx="17">
                  <c:v>國小肄業</c:v>
                </c:pt>
                <c:pt idx="18">
                  <c:v>自修</c:v>
                </c:pt>
                <c:pt idx="19">
                  <c:v>不識字者</c:v>
                </c:pt>
              </c:strCache>
            </c:strRef>
          </c:cat>
          <c:val>
            <c:numRef>
              <c:f>(鹽埕105年終教育程度統計!$G$39,鹽埕105年終教育程度統計!$H$39,鹽埕105年終教育程度統計!$I$39,鹽埕105年終教育程度統計!$J$39,鹽埕105年終教育程度統計!$K$39,鹽埕105年終教育程度統計!$L$39,鹽埕105年終教育程度統計!$M$39,鹽埕105年終教育程度統計!$N$39,鹽埕105年終教育程度統計!$O$39,鹽埕105年終教育程度統計!$P$39,鹽埕105年終教育程度統計!$R$39,鹽埕105年終教育程度統計!$S$39,鹽埕105年終教育程度統計!$T$39,鹽埕105年終教育程度統計!$U$39,鹽埕105年終教育程度統計!$V$39,鹽埕105年終教育程度統計!$W$39,鹽埕105年終教育程度統計!$X$39,鹽埕105年終教育程度統計!$Y$39,鹽埕105年終教育程度統計!$Z$39,鹽埕105年終教育程度統計!$AA$39)</c:f>
              <c:numCache>
                <c:formatCode>_(* #,##0_);_(* \(#,##0\);_(* "-"_);_(@_)</c:formatCode>
                <c:ptCount val="20"/>
                <c:pt idx="0">
                  <c:v>49</c:v>
                </c:pt>
                <c:pt idx="1">
                  <c:v>4</c:v>
                </c:pt>
                <c:pt idx="2">
                  <c:v>266</c:v>
                </c:pt>
                <c:pt idx="3">
                  <c:v>10</c:v>
                </c:pt>
                <c:pt idx="4">
                  <c:v>83</c:v>
                </c:pt>
                <c:pt idx="5">
                  <c:v>6</c:v>
                </c:pt>
                <c:pt idx="6">
                  <c:v>221</c:v>
                </c:pt>
                <c:pt idx="7">
                  <c:v>11</c:v>
                </c:pt>
                <c:pt idx="8">
                  <c:v>222</c:v>
                </c:pt>
                <c:pt idx="9">
                  <c:v>14</c:v>
                </c:pt>
                <c:pt idx="10">
                  <c:v>34</c:v>
                </c:pt>
                <c:pt idx="11">
                  <c:v>0</c:v>
                </c:pt>
                <c:pt idx="12">
                  <c:v>303</c:v>
                </c:pt>
                <c:pt idx="13">
                  <c:v>34</c:v>
                </c:pt>
                <c:pt idx="14">
                  <c:v>4</c:v>
                </c:pt>
                <c:pt idx="15">
                  <c:v>3</c:v>
                </c:pt>
                <c:pt idx="16">
                  <c:v>460</c:v>
                </c:pt>
                <c:pt idx="17">
                  <c:v>35</c:v>
                </c:pt>
                <c:pt idx="18">
                  <c:v>5</c:v>
                </c:pt>
                <c:pt idx="1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321072"/>
        <c:axId val="199420920"/>
        <c:axId val="0"/>
      </c:bar3DChart>
      <c:catAx>
        <c:axId val="19932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1071475440569927"/>
              <c:y val="0.9070526096347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9420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420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8452498125234337E-2"/>
              <c:y val="0.4584008297790900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9321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928583145856768E-2"/>
          <c:y val="0.1346155949256343"/>
          <c:w val="0.82142939163854511"/>
          <c:h val="0.125000170877077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65歲以上各學習階層人口</a:t>
            </a:r>
          </a:p>
        </c:rich>
      </c:tx>
      <c:layout>
        <c:manualLayout>
          <c:xMode val="edge"/>
          <c:yMode val="edge"/>
          <c:x val="0.33730186070491192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7724402363159723"/>
          <c:w val="0.91666755474519734"/>
          <c:h val="0.48397511639735608"/>
        </c:manualLayout>
      </c:layout>
      <c:bar3DChart>
        <c:barDir val="col"/>
        <c:grouping val="clustered"/>
        <c:varyColors val="0"/>
        <c:ser>
          <c:idx val="0"/>
          <c:order val="0"/>
          <c:tx>
            <c:v>65歲以上各學習階層人口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6310461192348578E-4"/>
                  <c:y val="1.9668214550104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092488438945141E-4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5758863475399654E-4"/>
                  <c:y val="8.37690961706714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213598300212537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896387951506445E-3"/>
                  <c:y val="8.3770778652669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87939007624047E-3"/>
                  <c:y val="-7.04118715929740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6232554264045484E-4"/>
                  <c:y val="5.70613769432669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516310461191865E-3"/>
                  <c:y val="-1.699306817417054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2727159105111862E-3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38178561013215E-3"/>
                  <c:y val="5.70613769432669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6352122651335269E-4"/>
                  <c:y val="5.17194966013864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107236595425794E-3"/>
                  <c:y val="9.44545393364295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32683414573181E-3"/>
                  <c:y val="7.8428898310788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5602633004207842E-4"/>
                  <c:y val="5.70613769432669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8815356413781621E-3"/>
                  <c:y val="6.77434551450299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4525475982168904E-3"/>
                  <c:y val="1.9668214550104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4565858220087729E-2"/>
                  <c:y val="1.1582154435398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6.8980960713253901E-4"/>
                  <c:y val="1.37189582071472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4.2608215639712704E-3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5.5171228596425474E-3"/>
                  <c:y val="9.97947371963123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0158807817545397"/>
                  <c:y val="0.592949645917289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Mode val="edge"/>
                  <c:yMode val="edge"/>
                  <c:x val="0.82738175395832769"/>
                  <c:y val="0.583334246253765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教育程度統計!$G$6,鹽埕105年終教育程度統計!$H$6,鹽埕105年終教育程度統計!$I$6,鹽埕105年終教育程度統計!$J$6,鹽埕105年終教育程度統計!$K$7,鹽埕105年終教育程度統計!$L$7,鹽埕105年終教育程度統計!$M$8,鹽埕105年終教育程度統計!$N$8,鹽埕105年終教育程度統計!$O$6,鹽埕105年終教育程度統計!$P$6,鹽埕105年終教育程度統計!$Q$6,鹽埕105年終教育程度統計!$S$6,鹽埕105年終教育程度統計!$T$6,鹽埕105年終教育程度統計!$U$6,鹽埕105年終教育程度統計!$V$6,鹽埕105年終教育程度統計!$W$6,鹽埕105年終教育程度統計!$X$6,鹽埕105年終教育程度統計!$Y$6,鹽埕105年終教育程度統計!$Z$5,鹽埕105年終教育程度統計!$AA$4)</c:f>
              <c:strCache>
                <c:ptCount val="20"/>
                <c:pt idx="0">
                  <c:v>碩士畢業</c:v>
                </c:pt>
                <c:pt idx="1">
                  <c:v>碩士肄業</c:v>
                </c:pt>
                <c:pt idx="2">
                  <c:v>大學畢業</c:v>
                </c:pt>
                <c:pt idx="3">
                  <c:v>大學肄業</c:v>
                </c:pt>
                <c:pt idx="4">
                  <c:v>專二三畢業</c:v>
                </c:pt>
                <c:pt idx="5">
                  <c:v>專二三肄業</c:v>
                </c:pt>
                <c:pt idx="6">
                  <c:v>專五後二畢業</c:v>
                </c:pt>
                <c:pt idx="7">
                  <c:v>專五後二肄業</c:v>
                </c:pt>
                <c:pt idx="8">
                  <c:v>普通教育(高中)</c:v>
                </c:pt>
                <c:pt idx="10">
                  <c:v>職業教育(高職)</c:v>
                </c:pt>
                <c:pt idx="12">
                  <c:v>國中畢業</c:v>
                </c:pt>
                <c:pt idx="13">
                  <c:v>國中肄業</c:v>
                </c:pt>
                <c:pt idx="14">
                  <c:v>初職畢業</c:v>
                </c:pt>
                <c:pt idx="15">
                  <c:v>初職肄業</c:v>
                </c:pt>
                <c:pt idx="16">
                  <c:v>國小畢業</c:v>
                </c:pt>
                <c:pt idx="17">
                  <c:v>國小肄業</c:v>
                </c:pt>
                <c:pt idx="18">
                  <c:v>自修</c:v>
                </c:pt>
                <c:pt idx="19">
                  <c:v>不識字者</c:v>
                </c:pt>
              </c:strCache>
            </c:strRef>
          </c:cat>
          <c:val>
            <c:numRef>
              <c:f>(鹽埕105年終教育程度統計!$G$42,鹽埕105年終教育程度統計!$H$42,鹽埕105年終教育程度統計!$I$42,鹽埕105年終教育程度統計!$J$42,鹽埕105年終教育程度統計!$K$42,鹽埕105年終教育程度統計!$L$42,鹽埕105年終教育程度統計!$M$42,鹽埕105年終教育程度統計!$N$42,鹽埕105年終教育程度統計!$O$42,鹽埕105年終教育程度統計!$P$42,鹽埕105年終教育程度統計!$R$42,鹽埕105年終教育程度統計!$S$42,鹽埕105年終教育程度統計!$T$42,鹽埕105年終教育程度統計!$U$42,鹽埕105年終教育程度統計!$V$42,鹽埕105年終教育程度統計!$W$42,鹽埕105年終教育程度統計!$X$42,鹽埕105年終教育程度統計!$Y$42,鹽埕105年終教育程度統計!$Z$42,鹽埕105年終教育程度統計!$AA$42)</c:f>
              <c:numCache>
                <c:formatCode>_(* #,##0_);_(* \(#,##0\);_(* "-"_);_(@_)</c:formatCode>
                <c:ptCount val="20"/>
                <c:pt idx="0">
                  <c:v>42</c:v>
                </c:pt>
                <c:pt idx="1">
                  <c:v>4</c:v>
                </c:pt>
                <c:pt idx="2">
                  <c:v>420</c:v>
                </c:pt>
                <c:pt idx="3">
                  <c:v>22</c:v>
                </c:pt>
                <c:pt idx="4">
                  <c:v>121</c:v>
                </c:pt>
                <c:pt idx="5">
                  <c:v>11</c:v>
                </c:pt>
                <c:pt idx="6">
                  <c:v>145</c:v>
                </c:pt>
                <c:pt idx="7">
                  <c:v>3</c:v>
                </c:pt>
                <c:pt idx="8">
                  <c:v>413</c:v>
                </c:pt>
                <c:pt idx="9">
                  <c:v>38</c:v>
                </c:pt>
                <c:pt idx="10">
                  <c:v>27</c:v>
                </c:pt>
                <c:pt idx="11">
                  <c:v>1</c:v>
                </c:pt>
                <c:pt idx="12">
                  <c:v>566</c:v>
                </c:pt>
                <c:pt idx="13">
                  <c:v>93</c:v>
                </c:pt>
                <c:pt idx="14">
                  <c:v>53</c:v>
                </c:pt>
                <c:pt idx="15">
                  <c:v>14</c:v>
                </c:pt>
                <c:pt idx="16">
                  <c:v>1853</c:v>
                </c:pt>
                <c:pt idx="17">
                  <c:v>196</c:v>
                </c:pt>
                <c:pt idx="18">
                  <c:v>69</c:v>
                </c:pt>
                <c:pt idx="19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0195632"/>
        <c:axId val="130196024"/>
        <c:axId val="0"/>
      </c:bar3DChart>
      <c:catAx>
        <c:axId val="13019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1071475440569927"/>
              <c:y val="0.9070526096347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196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19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3240883952006005E-2"/>
              <c:y val="0.432726377952755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195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928583145856768E-2"/>
          <c:y val="0.1346155949256343"/>
          <c:w val="0.82142939163854511"/>
          <c:h val="0.125000170877077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12</xdr:col>
      <xdr:colOff>0</xdr:colOff>
      <xdr:row>14</xdr:row>
      <xdr:rowOff>0</xdr:rowOff>
    </xdr:to>
    <xdr:graphicFrame macro="">
      <xdr:nvGraphicFramePr>
        <xdr:cNvPr id="314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3146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0</xdr:colOff>
      <xdr:row>48</xdr:row>
      <xdr:rowOff>0</xdr:rowOff>
    </xdr:to>
    <xdr:graphicFrame macro="">
      <xdr:nvGraphicFramePr>
        <xdr:cNvPr id="3147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3148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14</xdr:col>
      <xdr:colOff>0</xdr:colOff>
      <xdr:row>80</xdr:row>
      <xdr:rowOff>0</xdr:rowOff>
    </xdr:to>
    <xdr:graphicFrame macro="">
      <xdr:nvGraphicFramePr>
        <xdr:cNvPr id="3149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14</xdr:col>
      <xdr:colOff>0</xdr:colOff>
      <xdr:row>96</xdr:row>
      <xdr:rowOff>0</xdr:rowOff>
    </xdr:to>
    <xdr:graphicFrame macro="">
      <xdr:nvGraphicFramePr>
        <xdr:cNvPr id="3150" name="圖表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zoomScaleNormal="100" zoomScaleSheetLayoutView="70" workbookViewId="0">
      <selection activeCell="A2" sqref="A2:AA2"/>
    </sheetView>
  </sheetViews>
  <sheetFormatPr defaultColWidth="9" defaultRowHeight="16.2"/>
  <cols>
    <col min="1" max="1" width="11.33203125" style="3" customWidth="1"/>
    <col min="2" max="2" width="7.6640625" style="1" customWidth="1"/>
    <col min="3" max="4" width="10.44140625" style="2" bestFit="1" customWidth="1"/>
    <col min="5" max="19" width="8.77734375" style="2" customWidth="1"/>
    <col min="20" max="25" width="8.88671875" style="2" customWidth="1"/>
    <col min="26" max="26" width="6.44140625" style="2" customWidth="1"/>
    <col min="27" max="27" width="9.88671875" style="2" customWidth="1"/>
    <col min="28" max="16384" width="9" style="2"/>
  </cols>
  <sheetData>
    <row r="1" spans="1:30" ht="28.2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30" ht="19.8">
      <c r="A2" s="58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30" ht="19.8">
      <c r="A3" s="57" t="s">
        <v>57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30" s="5" customFormat="1" ht="39.9" customHeight="1">
      <c r="A4" s="62" t="s">
        <v>5</v>
      </c>
      <c r="B4" s="49" t="s">
        <v>3</v>
      </c>
      <c r="C4" s="23" t="s">
        <v>4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27" t="s">
        <v>31</v>
      </c>
    </row>
    <row r="5" spans="1:30" s="1" customFormat="1" ht="30" customHeight="1">
      <c r="A5" s="63"/>
      <c r="B5" s="50"/>
      <c r="C5" s="24"/>
      <c r="D5" s="59" t="s">
        <v>0</v>
      </c>
      <c r="E5" s="26" t="s">
        <v>7</v>
      </c>
      <c r="F5" s="26"/>
      <c r="G5" s="25" t="s">
        <v>8</v>
      </c>
      <c r="H5" s="25"/>
      <c r="I5" s="21" t="s">
        <v>9</v>
      </c>
      <c r="J5" s="21"/>
      <c r="K5" s="38" t="s">
        <v>10</v>
      </c>
      <c r="L5" s="38"/>
      <c r="M5" s="39"/>
      <c r="N5" s="39"/>
      <c r="O5" s="52" t="s">
        <v>48</v>
      </c>
      <c r="P5" s="53"/>
      <c r="Q5" s="53"/>
      <c r="R5" s="53"/>
      <c r="S5" s="54"/>
      <c r="T5" s="45" t="s">
        <v>13</v>
      </c>
      <c r="U5" s="45"/>
      <c r="V5" s="44" t="s">
        <v>14</v>
      </c>
      <c r="W5" s="44"/>
      <c r="X5" s="25" t="s">
        <v>15</v>
      </c>
      <c r="Y5" s="25"/>
      <c r="Z5" s="40" t="s">
        <v>16</v>
      </c>
      <c r="AA5" s="28"/>
    </row>
    <row r="6" spans="1:30" s="1" customFormat="1" ht="30" customHeight="1">
      <c r="A6" s="63"/>
      <c r="B6" s="50"/>
      <c r="C6" s="24"/>
      <c r="D6" s="60"/>
      <c r="E6" s="51" t="s">
        <v>32</v>
      </c>
      <c r="F6" s="26" t="s">
        <v>33</v>
      </c>
      <c r="G6" s="25" t="s">
        <v>34</v>
      </c>
      <c r="H6" s="25" t="s">
        <v>35</v>
      </c>
      <c r="I6" s="21" t="s">
        <v>36</v>
      </c>
      <c r="J6" s="21" t="s">
        <v>37</v>
      </c>
      <c r="K6" s="38" t="s">
        <v>30</v>
      </c>
      <c r="L6" s="38"/>
      <c r="M6" s="38" t="s">
        <v>11</v>
      </c>
      <c r="N6" s="38"/>
      <c r="O6" s="26" t="s">
        <v>51</v>
      </c>
      <c r="P6" s="26"/>
      <c r="Q6" s="22" t="s">
        <v>49</v>
      </c>
      <c r="R6" s="22"/>
      <c r="S6" s="22"/>
      <c r="T6" s="46" t="s">
        <v>38</v>
      </c>
      <c r="U6" s="46" t="s">
        <v>39</v>
      </c>
      <c r="V6" s="30" t="s">
        <v>40</v>
      </c>
      <c r="W6" s="30" t="s">
        <v>42</v>
      </c>
      <c r="X6" s="33" t="s">
        <v>41</v>
      </c>
      <c r="Y6" s="33" t="s">
        <v>43</v>
      </c>
      <c r="Z6" s="41"/>
      <c r="AA6" s="28"/>
    </row>
    <row r="7" spans="1:30" s="1" customFormat="1" ht="30" customHeight="1">
      <c r="A7" s="63"/>
      <c r="B7" s="50"/>
      <c r="C7" s="24"/>
      <c r="D7" s="60"/>
      <c r="E7" s="51"/>
      <c r="F7" s="26"/>
      <c r="G7" s="25"/>
      <c r="H7" s="25"/>
      <c r="I7" s="21"/>
      <c r="J7" s="21"/>
      <c r="K7" s="55" t="s">
        <v>44</v>
      </c>
      <c r="L7" s="55" t="s">
        <v>45</v>
      </c>
      <c r="M7" s="38" t="s">
        <v>12</v>
      </c>
      <c r="N7" s="38"/>
      <c r="O7" s="26"/>
      <c r="P7" s="26"/>
      <c r="Q7" s="22"/>
      <c r="R7" s="22"/>
      <c r="S7" s="22"/>
      <c r="T7" s="47"/>
      <c r="U7" s="47"/>
      <c r="V7" s="31"/>
      <c r="W7" s="31"/>
      <c r="X7" s="34"/>
      <c r="Y7" s="34"/>
      <c r="Z7" s="42"/>
      <c r="AA7" s="28"/>
    </row>
    <row r="8" spans="1:30" s="1" customFormat="1" ht="32.4">
      <c r="A8" s="63"/>
      <c r="B8" s="50"/>
      <c r="C8" s="24"/>
      <c r="D8" s="60"/>
      <c r="E8" s="51"/>
      <c r="F8" s="26"/>
      <c r="G8" s="25"/>
      <c r="H8" s="25"/>
      <c r="I8" s="21"/>
      <c r="J8" s="21"/>
      <c r="K8" s="55"/>
      <c r="L8" s="55"/>
      <c r="M8" s="20" t="s">
        <v>46</v>
      </c>
      <c r="N8" s="20" t="s">
        <v>47</v>
      </c>
      <c r="O8" s="18" t="s">
        <v>52</v>
      </c>
      <c r="P8" s="18" t="s">
        <v>53</v>
      </c>
      <c r="Q8" s="19" t="s">
        <v>54</v>
      </c>
      <c r="R8" s="19" t="s">
        <v>55</v>
      </c>
      <c r="S8" s="17" t="s">
        <v>50</v>
      </c>
      <c r="T8" s="48"/>
      <c r="U8" s="48"/>
      <c r="V8" s="32"/>
      <c r="W8" s="32"/>
      <c r="X8" s="35"/>
      <c r="Y8" s="35"/>
      <c r="Z8" s="43"/>
      <c r="AA8" s="29"/>
    </row>
    <row r="9" spans="1:30" s="1" customFormat="1" ht="20.100000000000001" customHeight="1">
      <c r="A9" s="61" t="s">
        <v>17</v>
      </c>
      <c r="B9" s="14" t="s">
        <v>18</v>
      </c>
      <c r="C9" s="6">
        <f>SUM(C10+C11)</f>
        <v>22540</v>
      </c>
      <c r="D9" s="6">
        <f>SUM(D10+D11)</f>
        <v>22324</v>
      </c>
      <c r="E9" s="6">
        <f t="shared" ref="E9:L9" si="0">SUM(E10+E11)</f>
        <v>115</v>
      </c>
      <c r="F9" s="7">
        <f>SUM(F10+F11)</f>
        <v>58</v>
      </c>
      <c r="G9" s="6">
        <f t="shared" si="0"/>
        <v>1072</v>
      </c>
      <c r="H9" s="6">
        <f t="shared" si="0"/>
        <v>274</v>
      </c>
      <c r="I9" s="6">
        <f t="shared" si="0"/>
        <v>4436</v>
      </c>
      <c r="J9" s="6">
        <f t="shared" si="0"/>
        <v>1233</v>
      </c>
      <c r="K9" s="6">
        <f t="shared" si="0"/>
        <v>1065</v>
      </c>
      <c r="L9" s="6">
        <f t="shared" si="0"/>
        <v>148</v>
      </c>
      <c r="M9" s="6">
        <f t="shared" ref="M9:AA9" si="1">SUM(M10+M11)</f>
        <v>1402</v>
      </c>
      <c r="N9" s="6">
        <f t="shared" si="1"/>
        <v>59</v>
      </c>
      <c r="O9" s="6">
        <f t="shared" si="1"/>
        <v>1376</v>
      </c>
      <c r="P9" s="6">
        <f t="shared" si="1"/>
        <v>421</v>
      </c>
      <c r="Q9" s="6">
        <f>SUM(Q10+Q11)</f>
        <v>4417</v>
      </c>
      <c r="R9" s="6">
        <f t="shared" si="1"/>
        <v>711</v>
      </c>
      <c r="S9" s="6">
        <f t="shared" si="1"/>
        <v>108</v>
      </c>
      <c r="T9" s="6">
        <f t="shared" si="1"/>
        <v>2141</v>
      </c>
      <c r="U9" s="6">
        <f t="shared" si="1"/>
        <v>270</v>
      </c>
      <c r="V9" s="6">
        <f t="shared" si="1"/>
        <v>57</v>
      </c>
      <c r="W9" s="6">
        <f t="shared" si="1"/>
        <v>17</v>
      </c>
      <c r="X9" s="6">
        <f t="shared" si="1"/>
        <v>2575</v>
      </c>
      <c r="Y9" s="6">
        <f t="shared" si="1"/>
        <v>290</v>
      </c>
      <c r="Z9" s="6">
        <f t="shared" si="1"/>
        <v>79</v>
      </c>
      <c r="AA9" s="6">
        <f t="shared" si="1"/>
        <v>216</v>
      </c>
    </row>
    <row r="10" spans="1:30" ht="20.100000000000001" customHeight="1">
      <c r="A10" s="61"/>
      <c r="B10" s="12" t="s">
        <v>1</v>
      </c>
      <c r="C10" s="7">
        <f>SUM(C13+C16+C19+C22+C25+C28+C31+C34+C37+C40+C43)</f>
        <v>11163</v>
      </c>
      <c r="D10" s="7">
        <f>SUM(D13+D16+D19+D22+D25+D28+D31+D34+D37+D40+D43)</f>
        <v>11142</v>
      </c>
      <c r="E10" s="7">
        <f t="shared" ref="E10:L11" si="2">SUM(E13+E16+E19+E22+E25+E28+E31+E34+E37+E40+E43)</f>
        <v>83</v>
      </c>
      <c r="F10" s="7">
        <f t="shared" si="2"/>
        <v>42</v>
      </c>
      <c r="G10" s="7">
        <f t="shared" si="2"/>
        <v>634</v>
      </c>
      <c r="H10" s="7">
        <f t="shared" si="2"/>
        <v>148</v>
      </c>
      <c r="I10" s="7">
        <f t="shared" si="2"/>
        <v>2266</v>
      </c>
      <c r="J10" s="7">
        <f t="shared" si="2"/>
        <v>642</v>
      </c>
      <c r="K10" s="7">
        <f t="shared" si="2"/>
        <v>524</v>
      </c>
      <c r="L10" s="7">
        <f t="shared" si="2"/>
        <v>82</v>
      </c>
      <c r="M10" s="7">
        <f>SUM(M13+M16+M19+M22+M25+M28+M31+M34+M37+M40+M43)</f>
        <v>812</v>
      </c>
      <c r="N10" s="7">
        <f>SUM(N13+N16+N19+N22+N25+N28+N31+N34+N37+N40+N43)</f>
        <v>42</v>
      </c>
      <c r="O10" s="7">
        <f t="shared" ref="O10:AA10" si="3">SUM(O13+O16+O19+O22+O25+O28+O31+O34+O37+O40+O43)</f>
        <v>740</v>
      </c>
      <c r="P10" s="7">
        <f t="shared" si="3"/>
        <v>231</v>
      </c>
      <c r="Q10" s="7">
        <f>SUM(Q13+Q16+Q19+Q22+Q25+Q28+Q31+Q34+Q37+Q40+Q43)</f>
        <v>2213</v>
      </c>
      <c r="R10" s="7">
        <f t="shared" si="3"/>
        <v>409</v>
      </c>
      <c r="S10" s="7">
        <f t="shared" si="3"/>
        <v>24</v>
      </c>
      <c r="T10" s="7">
        <f t="shared" si="3"/>
        <v>1053</v>
      </c>
      <c r="U10" s="7">
        <f t="shared" si="3"/>
        <v>148</v>
      </c>
      <c r="V10" s="7">
        <f t="shared" si="3"/>
        <v>32</v>
      </c>
      <c r="W10" s="7">
        <f t="shared" si="3"/>
        <v>11</v>
      </c>
      <c r="X10" s="7">
        <f t="shared" si="3"/>
        <v>920</v>
      </c>
      <c r="Y10" s="7">
        <f t="shared" si="3"/>
        <v>71</v>
      </c>
      <c r="Z10" s="7">
        <f t="shared" si="3"/>
        <v>15</v>
      </c>
      <c r="AA10" s="7">
        <f t="shared" si="3"/>
        <v>21</v>
      </c>
      <c r="AB10" s="9"/>
      <c r="AC10" s="9"/>
      <c r="AD10" s="9"/>
    </row>
    <row r="11" spans="1:30" ht="20.100000000000001" customHeight="1">
      <c r="A11" s="61"/>
      <c r="B11" s="13" t="s">
        <v>2</v>
      </c>
      <c r="C11" s="8">
        <f>SUM(C14+C17+C20+C23+C26+C29+C32+C35+C38+C41+C44)</f>
        <v>11377</v>
      </c>
      <c r="D11" s="8">
        <f>SUM(D14+D17+D20+D23+D26+D29+D32+D35+D38+D41+D44)</f>
        <v>11182</v>
      </c>
      <c r="E11" s="8">
        <f t="shared" si="2"/>
        <v>32</v>
      </c>
      <c r="F11" s="8">
        <f t="shared" si="2"/>
        <v>16</v>
      </c>
      <c r="G11" s="11">
        <f t="shared" si="2"/>
        <v>438</v>
      </c>
      <c r="H11" s="8">
        <f t="shared" si="2"/>
        <v>126</v>
      </c>
      <c r="I11" s="8">
        <f t="shared" si="2"/>
        <v>2170</v>
      </c>
      <c r="J11" s="8">
        <f t="shared" si="2"/>
        <v>591</v>
      </c>
      <c r="K11" s="8">
        <f t="shared" si="2"/>
        <v>541</v>
      </c>
      <c r="L11" s="8">
        <f t="shared" si="2"/>
        <v>66</v>
      </c>
      <c r="M11" s="8">
        <f>SUM(M14+M17+M20+M23+M26+M29+M32+M35+M38+M41+M44)</f>
        <v>590</v>
      </c>
      <c r="N11" s="8">
        <f>SUM(N14+N17+N20+N23+N26+N29+N32+N35+N38+N41+N44)</f>
        <v>17</v>
      </c>
      <c r="O11" s="8">
        <f t="shared" ref="O11:AA11" si="4">SUM(O14+O17+O20+O23+O26+O29+O32+O35+O38+O41+O44)</f>
        <v>636</v>
      </c>
      <c r="P11" s="8">
        <f t="shared" si="4"/>
        <v>190</v>
      </c>
      <c r="Q11" s="8">
        <f>SUM(Q14+Q17+Q20+Q23+Q26+Q29+Q32+Q35+Q38+Q41+Q44)</f>
        <v>2204</v>
      </c>
      <c r="R11" s="8">
        <f t="shared" si="4"/>
        <v>302</v>
      </c>
      <c r="S11" s="8">
        <f t="shared" si="4"/>
        <v>84</v>
      </c>
      <c r="T11" s="8">
        <f t="shared" si="4"/>
        <v>1088</v>
      </c>
      <c r="U11" s="8">
        <f t="shared" si="4"/>
        <v>122</v>
      </c>
      <c r="V11" s="8">
        <f t="shared" si="4"/>
        <v>25</v>
      </c>
      <c r="W11" s="8">
        <f t="shared" si="4"/>
        <v>6</v>
      </c>
      <c r="X11" s="8">
        <f t="shared" si="4"/>
        <v>1655</v>
      </c>
      <c r="Y11" s="8">
        <f t="shared" si="4"/>
        <v>219</v>
      </c>
      <c r="Z11" s="8">
        <f t="shared" si="4"/>
        <v>64</v>
      </c>
      <c r="AA11" s="8">
        <f t="shared" si="4"/>
        <v>195</v>
      </c>
    </row>
    <row r="12" spans="1:30" ht="20.100000000000001" customHeight="1">
      <c r="A12" s="22" t="s">
        <v>19</v>
      </c>
      <c r="B12" s="15" t="s">
        <v>18</v>
      </c>
      <c r="C12" s="6">
        <f>SUM(C13+C14)</f>
        <v>1131</v>
      </c>
      <c r="D12" s="6">
        <f>SUM(D13:D14)</f>
        <v>1131</v>
      </c>
      <c r="E12" s="7">
        <v>0</v>
      </c>
      <c r="F12" s="7">
        <v>0</v>
      </c>
      <c r="G12" s="6">
        <f t="shared" ref="G12:Z12" si="5">SUM(G13+G14)</f>
        <v>0</v>
      </c>
      <c r="H12" s="6">
        <f t="shared" si="5"/>
        <v>0</v>
      </c>
      <c r="I12" s="10">
        <f t="shared" si="5"/>
        <v>0</v>
      </c>
      <c r="J12" s="7">
        <f t="shared" si="5"/>
        <v>296</v>
      </c>
      <c r="K12" s="7">
        <f t="shared" si="5"/>
        <v>0</v>
      </c>
      <c r="L12" s="7">
        <f t="shared" si="5"/>
        <v>13</v>
      </c>
      <c r="M12" s="7">
        <f t="shared" si="5"/>
        <v>0</v>
      </c>
      <c r="N12" s="7">
        <f>SUM(N13+N14)</f>
        <v>1</v>
      </c>
      <c r="O12" s="6">
        <f t="shared" si="5"/>
        <v>9</v>
      </c>
      <c r="P12" s="6">
        <f t="shared" si="5"/>
        <v>292</v>
      </c>
      <c r="Q12" s="6">
        <f>SUM(Q13+Q14)</f>
        <v>33</v>
      </c>
      <c r="R12" s="6">
        <f t="shared" si="5"/>
        <v>341</v>
      </c>
      <c r="S12" s="6">
        <f t="shared" si="5"/>
        <v>71</v>
      </c>
      <c r="T12" s="6">
        <f t="shared" si="5"/>
        <v>14</v>
      </c>
      <c r="U12" s="6">
        <f t="shared" si="5"/>
        <v>44</v>
      </c>
      <c r="V12" s="6">
        <f t="shared" si="5"/>
        <v>0</v>
      </c>
      <c r="W12" s="6">
        <f t="shared" si="5"/>
        <v>0</v>
      </c>
      <c r="X12" s="6">
        <f t="shared" si="5"/>
        <v>1</v>
      </c>
      <c r="Y12" s="6">
        <f t="shared" si="5"/>
        <v>16</v>
      </c>
      <c r="Z12" s="6">
        <f t="shared" si="5"/>
        <v>0</v>
      </c>
      <c r="AA12" s="6">
        <v>0</v>
      </c>
    </row>
    <row r="13" spans="1:30" ht="20.100000000000001" customHeight="1">
      <c r="A13" s="22"/>
      <c r="B13" s="12" t="s">
        <v>1</v>
      </c>
      <c r="C13" s="7">
        <f>SUM(E13:AA13)</f>
        <v>579</v>
      </c>
      <c r="D13" s="10">
        <f>SUM(E13:Z13)</f>
        <v>579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141</v>
      </c>
      <c r="K13" s="7">
        <v>0</v>
      </c>
      <c r="L13" s="7">
        <v>5</v>
      </c>
      <c r="M13" s="7">
        <v>0</v>
      </c>
      <c r="N13" s="7">
        <v>0</v>
      </c>
      <c r="O13" s="7">
        <v>3</v>
      </c>
      <c r="P13" s="7">
        <v>157</v>
      </c>
      <c r="Q13" s="7">
        <v>27</v>
      </c>
      <c r="R13" s="7">
        <v>190</v>
      </c>
      <c r="S13" s="7">
        <v>11</v>
      </c>
      <c r="T13" s="7">
        <v>7</v>
      </c>
      <c r="U13" s="7">
        <v>28</v>
      </c>
      <c r="V13" s="7">
        <v>0</v>
      </c>
      <c r="W13" s="7">
        <v>0</v>
      </c>
      <c r="X13" s="7">
        <v>1</v>
      </c>
      <c r="Y13" s="7">
        <v>9</v>
      </c>
      <c r="Z13" s="7">
        <v>0</v>
      </c>
      <c r="AA13" s="7">
        <v>0</v>
      </c>
    </row>
    <row r="14" spans="1:30" ht="20.100000000000001" customHeight="1">
      <c r="A14" s="22"/>
      <c r="B14" s="13" t="s">
        <v>2</v>
      </c>
      <c r="C14" s="8">
        <f>SUM(E14:AA14)</f>
        <v>552</v>
      </c>
      <c r="D14" s="8">
        <f>SUM(E14:Z14)</f>
        <v>552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155</v>
      </c>
      <c r="K14" s="8">
        <v>0</v>
      </c>
      <c r="L14" s="8">
        <v>8</v>
      </c>
      <c r="M14" s="8">
        <v>0</v>
      </c>
      <c r="N14" s="8">
        <v>1</v>
      </c>
      <c r="O14" s="8">
        <v>6</v>
      </c>
      <c r="P14" s="8">
        <v>135</v>
      </c>
      <c r="Q14" s="8">
        <v>6</v>
      </c>
      <c r="R14" s="8">
        <v>151</v>
      </c>
      <c r="S14" s="8">
        <v>60</v>
      </c>
      <c r="T14" s="8">
        <v>7</v>
      </c>
      <c r="U14" s="8">
        <v>16</v>
      </c>
      <c r="V14" s="8">
        <v>0</v>
      </c>
      <c r="W14" s="8">
        <v>0</v>
      </c>
      <c r="X14" s="8">
        <v>0</v>
      </c>
      <c r="Y14" s="8">
        <v>7</v>
      </c>
      <c r="Z14" s="8">
        <v>0</v>
      </c>
      <c r="AA14" s="8">
        <v>0</v>
      </c>
    </row>
    <row r="15" spans="1:30" ht="20.100000000000001" customHeight="1">
      <c r="A15" s="22" t="s">
        <v>20</v>
      </c>
      <c r="B15" s="15" t="s">
        <v>18</v>
      </c>
      <c r="C15" s="6">
        <f>SUM(C16+C17)</f>
        <v>1462</v>
      </c>
      <c r="D15" s="6">
        <f t="shared" ref="D15:AA15" si="6">SUM(D16+D17)</f>
        <v>1462</v>
      </c>
      <c r="E15" s="6">
        <v>0</v>
      </c>
      <c r="F15" s="6">
        <f>SUM(F16:F17)</f>
        <v>1</v>
      </c>
      <c r="G15" s="6">
        <f t="shared" si="6"/>
        <v>5</v>
      </c>
      <c r="H15" s="6">
        <f t="shared" si="6"/>
        <v>72</v>
      </c>
      <c r="I15" s="6">
        <f t="shared" si="6"/>
        <v>401</v>
      </c>
      <c r="J15" s="6">
        <f t="shared" si="6"/>
        <v>674</v>
      </c>
      <c r="K15" s="6">
        <f t="shared" si="6"/>
        <v>20</v>
      </c>
      <c r="L15" s="6">
        <f t="shared" si="6"/>
        <v>25</v>
      </c>
      <c r="M15" s="6">
        <f t="shared" si="6"/>
        <v>41</v>
      </c>
      <c r="N15" s="6">
        <f t="shared" si="6"/>
        <v>1</v>
      </c>
      <c r="O15" s="6">
        <f t="shared" si="6"/>
        <v>25</v>
      </c>
      <c r="P15" s="6">
        <f t="shared" si="6"/>
        <v>9</v>
      </c>
      <c r="Q15" s="6">
        <f>SUM(Q16+Q17)</f>
        <v>107</v>
      </c>
      <c r="R15" s="6">
        <f t="shared" si="6"/>
        <v>39</v>
      </c>
      <c r="S15" s="6">
        <f t="shared" si="6"/>
        <v>26</v>
      </c>
      <c r="T15" s="6">
        <f t="shared" si="6"/>
        <v>11</v>
      </c>
      <c r="U15" s="6">
        <f t="shared" si="6"/>
        <v>4</v>
      </c>
      <c r="V15" s="6">
        <f t="shared" si="6"/>
        <v>0</v>
      </c>
      <c r="W15" s="6">
        <f t="shared" si="6"/>
        <v>0</v>
      </c>
      <c r="X15" s="6">
        <f t="shared" si="6"/>
        <v>0</v>
      </c>
      <c r="Y15" s="6">
        <f t="shared" si="6"/>
        <v>1</v>
      </c>
      <c r="Z15" s="6">
        <f t="shared" si="6"/>
        <v>0</v>
      </c>
      <c r="AA15" s="6">
        <f t="shared" si="6"/>
        <v>0</v>
      </c>
    </row>
    <row r="16" spans="1:30" ht="20.100000000000001" customHeight="1">
      <c r="A16" s="22"/>
      <c r="B16" s="12" t="s">
        <v>1</v>
      </c>
      <c r="C16" s="7">
        <f>SUM(E16:AA16)</f>
        <v>736</v>
      </c>
      <c r="D16" s="10">
        <f>SUM(E16:Z16)</f>
        <v>736</v>
      </c>
      <c r="E16" s="7">
        <v>0</v>
      </c>
      <c r="F16" s="7">
        <v>1</v>
      </c>
      <c r="G16" s="7">
        <v>2</v>
      </c>
      <c r="H16" s="7">
        <v>42</v>
      </c>
      <c r="I16" s="7">
        <v>176</v>
      </c>
      <c r="J16" s="7">
        <v>353</v>
      </c>
      <c r="K16" s="7">
        <v>14</v>
      </c>
      <c r="L16" s="7">
        <v>17</v>
      </c>
      <c r="M16" s="7">
        <v>9</v>
      </c>
      <c r="N16" s="7">
        <v>1</v>
      </c>
      <c r="O16" s="7">
        <v>17</v>
      </c>
      <c r="P16" s="7">
        <v>2</v>
      </c>
      <c r="Q16" s="7">
        <v>68</v>
      </c>
      <c r="R16" s="7">
        <v>22</v>
      </c>
      <c r="S16" s="7">
        <v>8</v>
      </c>
      <c r="T16" s="7">
        <v>3</v>
      </c>
      <c r="U16" s="7">
        <v>1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spans="1:27" ht="20.100000000000001" customHeight="1">
      <c r="A17" s="22"/>
      <c r="B17" s="13" t="s">
        <v>2</v>
      </c>
      <c r="C17" s="8">
        <f>SUM(E17:AA17)</f>
        <v>726</v>
      </c>
      <c r="D17" s="8">
        <f>SUM(E17:Z17)</f>
        <v>726</v>
      </c>
      <c r="E17" s="8">
        <v>0</v>
      </c>
      <c r="F17" s="8">
        <v>0</v>
      </c>
      <c r="G17" s="8">
        <v>3</v>
      </c>
      <c r="H17" s="8">
        <v>30</v>
      </c>
      <c r="I17" s="8">
        <v>225</v>
      </c>
      <c r="J17" s="8">
        <v>321</v>
      </c>
      <c r="K17" s="8">
        <v>6</v>
      </c>
      <c r="L17" s="8">
        <v>8</v>
      </c>
      <c r="M17" s="8">
        <v>32</v>
      </c>
      <c r="N17" s="8">
        <v>0</v>
      </c>
      <c r="O17" s="8">
        <v>8</v>
      </c>
      <c r="P17" s="8">
        <v>7</v>
      </c>
      <c r="Q17" s="8">
        <v>39</v>
      </c>
      <c r="R17" s="8">
        <v>17</v>
      </c>
      <c r="S17" s="8">
        <v>18</v>
      </c>
      <c r="T17" s="8">
        <v>8</v>
      </c>
      <c r="U17" s="8">
        <v>3</v>
      </c>
      <c r="V17" s="8">
        <v>0</v>
      </c>
      <c r="W17" s="8">
        <v>0</v>
      </c>
      <c r="X17" s="8">
        <v>0</v>
      </c>
      <c r="Y17" s="8">
        <v>1</v>
      </c>
      <c r="Z17" s="8">
        <v>0</v>
      </c>
      <c r="AA17" s="8">
        <v>0</v>
      </c>
    </row>
    <row r="18" spans="1:27" ht="20.100000000000001" customHeight="1">
      <c r="A18" s="22" t="s">
        <v>21</v>
      </c>
      <c r="B18" s="15" t="s">
        <v>18</v>
      </c>
      <c r="C18" s="6">
        <f t="shared" ref="C18:Z18" si="7">SUM(C19+C20)</f>
        <v>1599</v>
      </c>
      <c r="D18" s="6">
        <f t="shared" si="7"/>
        <v>1599</v>
      </c>
      <c r="E18" s="6">
        <f t="shared" si="7"/>
        <v>2</v>
      </c>
      <c r="F18" s="6">
        <f t="shared" si="7"/>
        <v>11</v>
      </c>
      <c r="G18" s="6">
        <f t="shared" si="7"/>
        <v>177</v>
      </c>
      <c r="H18" s="6">
        <f t="shared" si="7"/>
        <v>53</v>
      </c>
      <c r="I18" s="6">
        <f t="shared" si="7"/>
        <v>860</v>
      </c>
      <c r="J18" s="6">
        <f t="shared" si="7"/>
        <v>89</v>
      </c>
      <c r="K18" s="6">
        <f t="shared" si="7"/>
        <v>40</v>
      </c>
      <c r="L18" s="6">
        <f t="shared" si="7"/>
        <v>13</v>
      </c>
      <c r="M18" s="6">
        <f t="shared" si="7"/>
        <v>36</v>
      </c>
      <c r="N18" s="6">
        <f t="shared" si="7"/>
        <v>1</v>
      </c>
      <c r="O18" s="6">
        <f t="shared" si="7"/>
        <v>29</v>
      </c>
      <c r="P18" s="6">
        <f t="shared" si="7"/>
        <v>6</v>
      </c>
      <c r="Q18" s="6">
        <f>SUM(Q19+Q20)</f>
        <v>214</v>
      </c>
      <c r="R18" s="6">
        <f t="shared" si="7"/>
        <v>34</v>
      </c>
      <c r="S18" s="6">
        <f t="shared" si="7"/>
        <v>4</v>
      </c>
      <c r="T18" s="6">
        <f t="shared" si="7"/>
        <v>20</v>
      </c>
      <c r="U18" s="6">
        <f t="shared" si="7"/>
        <v>6</v>
      </c>
      <c r="V18" s="6">
        <f t="shared" si="7"/>
        <v>0</v>
      </c>
      <c r="W18" s="6">
        <f t="shared" si="7"/>
        <v>0</v>
      </c>
      <c r="X18" s="6">
        <f t="shared" si="7"/>
        <v>2</v>
      </c>
      <c r="Y18" s="6">
        <f t="shared" si="7"/>
        <v>2</v>
      </c>
      <c r="Z18" s="6">
        <f t="shared" si="7"/>
        <v>0</v>
      </c>
      <c r="AA18" s="6">
        <v>0</v>
      </c>
    </row>
    <row r="19" spans="1:27" ht="20.100000000000001" customHeight="1">
      <c r="A19" s="22"/>
      <c r="B19" s="12" t="s">
        <v>1</v>
      </c>
      <c r="C19" s="7">
        <f>SUM(E19:AA19)</f>
        <v>831</v>
      </c>
      <c r="D19" s="10">
        <f>SUM(E19:Z19)</f>
        <v>831</v>
      </c>
      <c r="E19" s="7">
        <v>2</v>
      </c>
      <c r="F19" s="7">
        <v>6</v>
      </c>
      <c r="G19" s="7">
        <v>106</v>
      </c>
      <c r="H19" s="7">
        <v>32</v>
      </c>
      <c r="I19" s="7">
        <v>389</v>
      </c>
      <c r="J19" s="7">
        <v>55</v>
      </c>
      <c r="K19" s="7">
        <v>25</v>
      </c>
      <c r="L19" s="7">
        <v>10</v>
      </c>
      <c r="M19" s="7">
        <v>10</v>
      </c>
      <c r="N19" s="7">
        <v>1</v>
      </c>
      <c r="O19" s="7">
        <v>21</v>
      </c>
      <c r="P19" s="7">
        <v>5</v>
      </c>
      <c r="Q19" s="7">
        <v>125</v>
      </c>
      <c r="R19" s="7">
        <v>24</v>
      </c>
      <c r="S19" s="7">
        <v>2</v>
      </c>
      <c r="T19" s="7">
        <v>12</v>
      </c>
      <c r="U19" s="7">
        <v>5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</row>
    <row r="20" spans="1:27" ht="20.100000000000001" customHeight="1">
      <c r="A20" s="22"/>
      <c r="B20" s="13" t="s">
        <v>2</v>
      </c>
      <c r="C20" s="8">
        <f>SUM(E20:AA20)</f>
        <v>768</v>
      </c>
      <c r="D20" s="8">
        <f>SUM(E20:Z20)</f>
        <v>768</v>
      </c>
      <c r="E20" s="8">
        <v>0</v>
      </c>
      <c r="F20" s="8">
        <v>5</v>
      </c>
      <c r="G20" s="8">
        <v>71</v>
      </c>
      <c r="H20" s="8">
        <v>21</v>
      </c>
      <c r="I20" s="8">
        <v>471</v>
      </c>
      <c r="J20" s="8">
        <v>34</v>
      </c>
      <c r="K20" s="8">
        <v>15</v>
      </c>
      <c r="L20" s="8">
        <v>3</v>
      </c>
      <c r="M20" s="8">
        <v>26</v>
      </c>
      <c r="N20" s="8">
        <v>0</v>
      </c>
      <c r="O20" s="8">
        <v>8</v>
      </c>
      <c r="P20" s="8">
        <v>1</v>
      </c>
      <c r="Q20" s="8">
        <v>89</v>
      </c>
      <c r="R20" s="8">
        <v>10</v>
      </c>
      <c r="S20" s="8">
        <v>2</v>
      </c>
      <c r="T20" s="8">
        <v>8</v>
      </c>
      <c r="U20" s="8">
        <v>1</v>
      </c>
      <c r="V20" s="8">
        <v>0</v>
      </c>
      <c r="W20" s="8">
        <v>0</v>
      </c>
      <c r="X20" s="8">
        <v>1</v>
      </c>
      <c r="Y20" s="8">
        <v>2</v>
      </c>
      <c r="Z20" s="8">
        <v>0</v>
      </c>
      <c r="AA20" s="8">
        <v>0</v>
      </c>
    </row>
    <row r="21" spans="1:27" ht="20.100000000000001" customHeight="1">
      <c r="A21" s="22" t="s">
        <v>22</v>
      </c>
      <c r="B21" s="15" t="s">
        <v>18</v>
      </c>
      <c r="C21" s="6">
        <f t="shared" ref="C21:AA21" si="8">SUM(C22+C23)</f>
        <v>1677</v>
      </c>
      <c r="D21" s="6">
        <f t="shared" si="8"/>
        <v>1677</v>
      </c>
      <c r="E21" s="6">
        <f t="shared" si="8"/>
        <v>15</v>
      </c>
      <c r="F21" s="6">
        <f t="shared" si="8"/>
        <v>10</v>
      </c>
      <c r="G21" s="6">
        <f t="shared" si="8"/>
        <v>218</v>
      </c>
      <c r="H21" s="6">
        <f t="shared" si="8"/>
        <v>41</v>
      </c>
      <c r="I21" s="6">
        <f t="shared" si="8"/>
        <v>734</v>
      </c>
      <c r="J21" s="6">
        <f t="shared" si="8"/>
        <v>47</v>
      </c>
      <c r="K21" s="6">
        <f t="shared" si="8"/>
        <v>95</v>
      </c>
      <c r="L21" s="6">
        <f t="shared" si="8"/>
        <v>28</v>
      </c>
      <c r="M21" s="6">
        <f t="shared" si="8"/>
        <v>36</v>
      </c>
      <c r="N21" s="6">
        <f t="shared" si="8"/>
        <v>2</v>
      </c>
      <c r="O21" s="6">
        <f t="shared" si="8"/>
        <v>27</v>
      </c>
      <c r="P21" s="6">
        <f t="shared" si="8"/>
        <v>10</v>
      </c>
      <c r="Q21" s="6">
        <f>SUM(Q22+Q23)</f>
        <v>293</v>
      </c>
      <c r="R21" s="6">
        <f t="shared" si="8"/>
        <v>60</v>
      </c>
      <c r="S21" s="6">
        <f t="shared" si="8"/>
        <v>4</v>
      </c>
      <c r="T21" s="6">
        <f t="shared" si="8"/>
        <v>41</v>
      </c>
      <c r="U21" s="6">
        <f t="shared" si="8"/>
        <v>5</v>
      </c>
      <c r="V21" s="6">
        <f t="shared" si="8"/>
        <v>0</v>
      </c>
      <c r="W21" s="6">
        <f t="shared" si="8"/>
        <v>0</v>
      </c>
      <c r="X21" s="6">
        <f t="shared" si="8"/>
        <v>9</v>
      </c>
      <c r="Y21" s="6">
        <f t="shared" si="8"/>
        <v>2</v>
      </c>
      <c r="Z21" s="6">
        <f t="shared" si="8"/>
        <v>0</v>
      </c>
      <c r="AA21" s="6">
        <f t="shared" si="8"/>
        <v>0</v>
      </c>
    </row>
    <row r="22" spans="1:27" ht="20.100000000000001" customHeight="1">
      <c r="A22" s="22"/>
      <c r="B22" s="12" t="s">
        <v>1</v>
      </c>
      <c r="C22" s="7">
        <f>SUM(E22:AA22)</f>
        <v>853</v>
      </c>
      <c r="D22" s="10">
        <f>SUM(E22:Z22)</f>
        <v>853</v>
      </c>
      <c r="E22" s="7">
        <v>8</v>
      </c>
      <c r="F22" s="7">
        <v>6</v>
      </c>
      <c r="G22" s="7">
        <v>128</v>
      </c>
      <c r="H22" s="7">
        <v>20</v>
      </c>
      <c r="I22" s="7">
        <v>355</v>
      </c>
      <c r="J22" s="7">
        <v>22</v>
      </c>
      <c r="K22" s="7">
        <v>55</v>
      </c>
      <c r="L22" s="7">
        <v>18</v>
      </c>
      <c r="M22" s="7">
        <v>13</v>
      </c>
      <c r="N22" s="7">
        <v>1</v>
      </c>
      <c r="O22" s="7">
        <v>18</v>
      </c>
      <c r="P22" s="7">
        <v>3</v>
      </c>
      <c r="Q22" s="7">
        <v>155</v>
      </c>
      <c r="R22" s="7">
        <v>33</v>
      </c>
      <c r="S22" s="7">
        <v>1</v>
      </c>
      <c r="T22" s="7">
        <v>12</v>
      </c>
      <c r="U22" s="7">
        <v>3</v>
      </c>
      <c r="V22" s="7">
        <v>0</v>
      </c>
      <c r="W22" s="7">
        <v>0</v>
      </c>
      <c r="X22" s="7">
        <v>1</v>
      </c>
      <c r="Y22" s="7">
        <v>1</v>
      </c>
      <c r="Z22" s="7">
        <v>0</v>
      </c>
      <c r="AA22" s="7">
        <v>0</v>
      </c>
    </row>
    <row r="23" spans="1:27" ht="20.100000000000001" customHeight="1">
      <c r="A23" s="22"/>
      <c r="B23" s="13" t="s">
        <v>2</v>
      </c>
      <c r="C23" s="8">
        <f>SUM(E23:AA23)</f>
        <v>824</v>
      </c>
      <c r="D23" s="8">
        <f>SUM(E23:Z23)</f>
        <v>824</v>
      </c>
      <c r="E23" s="8">
        <v>7</v>
      </c>
      <c r="F23" s="8">
        <v>4</v>
      </c>
      <c r="G23" s="8">
        <v>90</v>
      </c>
      <c r="H23" s="8">
        <v>21</v>
      </c>
      <c r="I23" s="8">
        <v>379</v>
      </c>
      <c r="J23" s="8">
        <v>25</v>
      </c>
      <c r="K23" s="8">
        <v>40</v>
      </c>
      <c r="L23" s="8">
        <v>10</v>
      </c>
      <c r="M23" s="8">
        <v>23</v>
      </c>
      <c r="N23" s="8">
        <v>1</v>
      </c>
      <c r="O23" s="8">
        <v>9</v>
      </c>
      <c r="P23" s="8">
        <v>7</v>
      </c>
      <c r="Q23" s="8">
        <v>138</v>
      </c>
      <c r="R23" s="8">
        <v>27</v>
      </c>
      <c r="S23" s="8">
        <v>3</v>
      </c>
      <c r="T23" s="8">
        <v>29</v>
      </c>
      <c r="U23" s="8">
        <v>2</v>
      </c>
      <c r="V23" s="8">
        <v>0</v>
      </c>
      <c r="W23" s="8">
        <v>0</v>
      </c>
      <c r="X23" s="8">
        <v>8</v>
      </c>
      <c r="Y23" s="8">
        <v>1</v>
      </c>
      <c r="Z23" s="8">
        <v>0</v>
      </c>
      <c r="AA23" s="8">
        <v>0</v>
      </c>
    </row>
    <row r="24" spans="1:27" ht="20.100000000000001" customHeight="1">
      <c r="A24" s="22" t="s">
        <v>23</v>
      </c>
      <c r="B24" s="15" t="s">
        <v>18</v>
      </c>
      <c r="C24" s="6">
        <f t="shared" ref="C24:AA24" si="9">SUM(C25+C26)</f>
        <v>1774</v>
      </c>
      <c r="D24" s="6">
        <f t="shared" si="9"/>
        <v>1774</v>
      </c>
      <c r="E24" s="6">
        <f t="shared" si="9"/>
        <v>16</v>
      </c>
      <c r="F24" s="6">
        <f>SUM(F25:F26)</f>
        <v>11</v>
      </c>
      <c r="G24" s="6">
        <f t="shared" si="9"/>
        <v>154</v>
      </c>
      <c r="H24" s="6">
        <f t="shared" si="9"/>
        <v>33</v>
      </c>
      <c r="I24" s="6">
        <f t="shared" si="9"/>
        <v>572</v>
      </c>
      <c r="J24" s="6">
        <f t="shared" si="9"/>
        <v>43</v>
      </c>
      <c r="K24" s="6">
        <f t="shared" si="9"/>
        <v>203</v>
      </c>
      <c r="L24" s="6">
        <f t="shared" si="9"/>
        <v>23</v>
      </c>
      <c r="M24" s="6">
        <f t="shared" si="9"/>
        <v>90</v>
      </c>
      <c r="N24" s="6">
        <f t="shared" si="9"/>
        <v>8</v>
      </c>
      <c r="O24" s="6">
        <f t="shared" si="9"/>
        <v>52</v>
      </c>
      <c r="P24" s="6">
        <f t="shared" si="9"/>
        <v>6</v>
      </c>
      <c r="Q24" s="6">
        <f>SUM(Q25+Q26)</f>
        <v>427</v>
      </c>
      <c r="R24" s="6">
        <f t="shared" si="9"/>
        <v>31</v>
      </c>
      <c r="S24" s="6">
        <f t="shared" si="9"/>
        <v>1</v>
      </c>
      <c r="T24" s="6">
        <f t="shared" si="9"/>
        <v>78</v>
      </c>
      <c r="U24" s="6">
        <f t="shared" si="9"/>
        <v>9</v>
      </c>
      <c r="V24" s="6">
        <f t="shared" si="9"/>
        <v>0</v>
      </c>
      <c r="W24" s="6">
        <f t="shared" si="9"/>
        <v>0</v>
      </c>
      <c r="X24" s="6">
        <f t="shared" si="9"/>
        <v>13</v>
      </c>
      <c r="Y24" s="6">
        <f t="shared" si="9"/>
        <v>3</v>
      </c>
      <c r="Z24" s="6">
        <f t="shared" si="9"/>
        <v>1</v>
      </c>
      <c r="AA24" s="6">
        <f t="shared" si="9"/>
        <v>0</v>
      </c>
    </row>
    <row r="25" spans="1:27" ht="20.100000000000001" customHeight="1">
      <c r="A25" s="22"/>
      <c r="B25" s="12" t="s">
        <v>1</v>
      </c>
      <c r="C25" s="7">
        <f>SUM(E25:AA25)</f>
        <v>927</v>
      </c>
      <c r="D25" s="10">
        <f t="shared" ref="D25:D41" si="10">SUM(E25:Z25)</f>
        <v>927</v>
      </c>
      <c r="E25" s="7">
        <v>11</v>
      </c>
      <c r="F25" s="7">
        <v>9</v>
      </c>
      <c r="G25" s="7">
        <v>90</v>
      </c>
      <c r="H25" s="7">
        <v>20</v>
      </c>
      <c r="I25" s="7">
        <v>283</v>
      </c>
      <c r="J25" s="7">
        <v>24</v>
      </c>
      <c r="K25" s="7">
        <v>91</v>
      </c>
      <c r="L25" s="7">
        <v>11</v>
      </c>
      <c r="M25" s="7">
        <v>42</v>
      </c>
      <c r="N25" s="7">
        <v>5</v>
      </c>
      <c r="O25" s="7">
        <v>24</v>
      </c>
      <c r="P25" s="7">
        <v>3</v>
      </c>
      <c r="Q25" s="7">
        <v>240</v>
      </c>
      <c r="R25" s="7">
        <v>23</v>
      </c>
      <c r="S25" s="7">
        <v>0</v>
      </c>
      <c r="T25" s="7">
        <v>43</v>
      </c>
      <c r="U25" s="7">
        <v>2</v>
      </c>
      <c r="V25" s="7">
        <v>0</v>
      </c>
      <c r="W25" s="7">
        <v>0</v>
      </c>
      <c r="X25" s="7">
        <v>3</v>
      </c>
      <c r="Y25" s="7">
        <v>2</v>
      </c>
      <c r="Z25" s="7">
        <v>1</v>
      </c>
      <c r="AA25" s="7">
        <v>0</v>
      </c>
    </row>
    <row r="26" spans="1:27" ht="20.100000000000001" customHeight="1">
      <c r="A26" s="22"/>
      <c r="B26" s="13" t="s">
        <v>2</v>
      </c>
      <c r="C26" s="8">
        <f>SUM(E26:AA26)</f>
        <v>847</v>
      </c>
      <c r="D26" s="8">
        <f t="shared" si="10"/>
        <v>847</v>
      </c>
      <c r="E26" s="8">
        <v>5</v>
      </c>
      <c r="F26" s="8">
        <v>2</v>
      </c>
      <c r="G26" s="8">
        <v>64</v>
      </c>
      <c r="H26" s="8">
        <v>13</v>
      </c>
      <c r="I26" s="8">
        <v>289</v>
      </c>
      <c r="J26" s="8">
        <v>19</v>
      </c>
      <c r="K26" s="8">
        <v>112</v>
      </c>
      <c r="L26" s="8">
        <v>12</v>
      </c>
      <c r="M26" s="8">
        <v>48</v>
      </c>
      <c r="N26" s="8">
        <v>3</v>
      </c>
      <c r="O26" s="8">
        <v>28</v>
      </c>
      <c r="P26" s="8">
        <v>3</v>
      </c>
      <c r="Q26" s="8">
        <v>187</v>
      </c>
      <c r="R26" s="8">
        <v>8</v>
      </c>
      <c r="S26" s="8">
        <v>1</v>
      </c>
      <c r="T26" s="8">
        <v>35</v>
      </c>
      <c r="U26" s="8">
        <v>7</v>
      </c>
      <c r="V26" s="8">
        <v>0</v>
      </c>
      <c r="W26" s="8">
        <v>0</v>
      </c>
      <c r="X26" s="8">
        <v>10</v>
      </c>
      <c r="Y26" s="8">
        <v>1</v>
      </c>
      <c r="Z26" s="8">
        <v>0</v>
      </c>
      <c r="AA26" s="8">
        <v>0</v>
      </c>
    </row>
    <row r="27" spans="1:27" ht="20.100000000000001" customHeight="1">
      <c r="A27" s="22" t="s">
        <v>24</v>
      </c>
      <c r="B27" s="15" t="s">
        <v>18</v>
      </c>
      <c r="C27" s="6">
        <f>SUM(C28+C29)</f>
        <v>1649</v>
      </c>
      <c r="D27" s="6">
        <f t="shared" si="10"/>
        <v>1649</v>
      </c>
      <c r="E27" s="6">
        <f t="shared" ref="E27:AA27" si="11">SUM(E28+E29)</f>
        <v>20</v>
      </c>
      <c r="F27" s="6">
        <f t="shared" si="11"/>
        <v>9</v>
      </c>
      <c r="G27" s="6">
        <f t="shared" si="11"/>
        <v>129</v>
      </c>
      <c r="H27" s="6">
        <f t="shared" si="11"/>
        <v>24</v>
      </c>
      <c r="I27" s="6">
        <f t="shared" si="11"/>
        <v>379</v>
      </c>
      <c r="J27" s="6">
        <f t="shared" si="11"/>
        <v>17</v>
      </c>
      <c r="K27" s="6">
        <f t="shared" si="11"/>
        <v>181</v>
      </c>
      <c r="L27" s="6">
        <f t="shared" si="11"/>
        <v>5</v>
      </c>
      <c r="M27" s="6">
        <f t="shared" si="11"/>
        <v>142</v>
      </c>
      <c r="N27" s="6">
        <f t="shared" si="11"/>
        <v>5</v>
      </c>
      <c r="O27" s="6">
        <f t="shared" si="11"/>
        <v>84</v>
      </c>
      <c r="P27" s="6">
        <f t="shared" si="11"/>
        <v>7</v>
      </c>
      <c r="Q27" s="6">
        <f>SUM(Q28+Q29)</f>
        <v>474</v>
      </c>
      <c r="R27" s="6">
        <f t="shared" si="11"/>
        <v>23</v>
      </c>
      <c r="S27" s="6">
        <f t="shared" si="11"/>
        <v>1</v>
      </c>
      <c r="T27" s="6">
        <f t="shared" si="11"/>
        <v>128</v>
      </c>
      <c r="U27" s="6">
        <f t="shared" si="11"/>
        <v>9</v>
      </c>
      <c r="V27" s="6">
        <f t="shared" si="11"/>
        <v>0</v>
      </c>
      <c r="W27" s="6">
        <f t="shared" si="11"/>
        <v>0</v>
      </c>
      <c r="X27" s="6">
        <f t="shared" si="11"/>
        <v>8</v>
      </c>
      <c r="Y27" s="6">
        <f t="shared" si="11"/>
        <v>4</v>
      </c>
      <c r="Z27" s="6">
        <f t="shared" si="11"/>
        <v>0</v>
      </c>
      <c r="AA27" s="6">
        <f t="shared" si="11"/>
        <v>0</v>
      </c>
    </row>
    <row r="28" spans="1:27" ht="20.100000000000001" customHeight="1">
      <c r="A28" s="22"/>
      <c r="B28" s="12" t="s">
        <v>1</v>
      </c>
      <c r="C28" s="7">
        <f>SUM(E28:AA28)</f>
        <v>784</v>
      </c>
      <c r="D28" s="10">
        <f t="shared" si="10"/>
        <v>784</v>
      </c>
      <c r="E28" s="7">
        <v>11</v>
      </c>
      <c r="F28" s="7">
        <v>6</v>
      </c>
      <c r="G28" s="7">
        <v>61</v>
      </c>
      <c r="H28" s="7">
        <v>10</v>
      </c>
      <c r="I28" s="7">
        <v>181</v>
      </c>
      <c r="J28" s="7">
        <v>8</v>
      </c>
      <c r="K28" s="7">
        <v>74</v>
      </c>
      <c r="L28" s="7">
        <v>1</v>
      </c>
      <c r="M28" s="7">
        <v>72</v>
      </c>
      <c r="N28" s="7">
        <v>4</v>
      </c>
      <c r="O28" s="7">
        <v>40</v>
      </c>
      <c r="P28" s="7">
        <v>3</v>
      </c>
      <c r="Q28" s="7">
        <v>229</v>
      </c>
      <c r="R28" s="7">
        <v>14</v>
      </c>
      <c r="S28" s="7">
        <v>1</v>
      </c>
      <c r="T28" s="7">
        <v>62</v>
      </c>
      <c r="U28" s="7">
        <v>2</v>
      </c>
      <c r="V28" s="7">
        <v>0</v>
      </c>
      <c r="W28" s="7">
        <v>0</v>
      </c>
      <c r="X28" s="7">
        <v>2</v>
      </c>
      <c r="Y28" s="7">
        <v>3</v>
      </c>
      <c r="Z28" s="7">
        <v>0</v>
      </c>
      <c r="AA28" s="7">
        <v>0</v>
      </c>
    </row>
    <row r="29" spans="1:27" ht="20.100000000000001" customHeight="1">
      <c r="A29" s="22"/>
      <c r="B29" s="13" t="s">
        <v>2</v>
      </c>
      <c r="C29" s="8">
        <f>SUM(E29:AA29)</f>
        <v>865</v>
      </c>
      <c r="D29" s="8">
        <f t="shared" si="10"/>
        <v>865</v>
      </c>
      <c r="E29" s="8">
        <v>9</v>
      </c>
      <c r="F29" s="8">
        <v>3</v>
      </c>
      <c r="G29" s="8">
        <v>68</v>
      </c>
      <c r="H29" s="8">
        <v>14</v>
      </c>
      <c r="I29" s="8">
        <v>198</v>
      </c>
      <c r="J29" s="8">
        <v>9</v>
      </c>
      <c r="K29" s="8">
        <v>107</v>
      </c>
      <c r="L29" s="8">
        <v>4</v>
      </c>
      <c r="M29" s="8">
        <v>70</v>
      </c>
      <c r="N29" s="8">
        <v>1</v>
      </c>
      <c r="O29" s="8">
        <v>44</v>
      </c>
      <c r="P29" s="8">
        <v>4</v>
      </c>
      <c r="Q29" s="8">
        <v>245</v>
      </c>
      <c r="R29" s="8">
        <v>9</v>
      </c>
      <c r="S29" s="8">
        <v>0</v>
      </c>
      <c r="T29" s="8">
        <v>66</v>
      </c>
      <c r="U29" s="8">
        <v>7</v>
      </c>
      <c r="V29" s="8">
        <v>0</v>
      </c>
      <c r="W29" s="8">
        <v>0</v>
      </c>
      <c r="X29" s="8">
        <v>6</v>
      </c>
      <c r="Y29" s="8">
        <v>1</v>
      </c>
      <c r="Z29" s="8">
        <v>0</v>
      </c>
      <c r="AA29" s="8">
        <v>0</v>
      </c>
    </row>
    <row r="30" spans="1:27" ht="20.100000000000001" customHeight="1">
      <c r="A30" s="22" t="s">
        <v>25</v>
      </c>
      <c r="B30" s="15" t="s">
        <v>18</v>
      </c>
      <c r="C30" s="6">
        <f>SUM(C31+C32)</f>
        <v>1811</v>
      </c>
      <c r="D30" s="6">
        <f t="shared" si="10"/>
        <v>1810</v>
      </c>
      <c r="E30" s="6">
        <f t="shared" ref="E30:AA30" si="12">SUM(E31+E32)</f>
        <v>2</v>
      </c>
      <c r="F30" s="6">
        <f t="shared" si="12"/>
        <v>7</v>
      </c>
      <c r="G30" s="6">
        <f t="shared" si="12"/>
        <v>139</v>
      </c>
      <c r="H30" s="6">
        <f t="shared" si="12"/>
        <v>20</v>
      </c>
      <c r="I30" s="6">
        <f t="shared" si="12"/>
        <v>274</v>
      </c>
      <c r="J30" s="6">
        <f t="shared" si="12"/>
        <v>13</v>
      </c>
      <c r="K30" s="6">
        <f t="shared" si="12"/>
        <v>135</v>
      </c>
      <c r="L30" s="6">
        <f t="shared" si="12"/>
        <v>7</v>
      </c>
      <c r="M30" s="6">
        <f t="shared" si="12"/>
        <v>210</v>
      </c>
      <c r="N30" s="6">
        <f t="shared" si="12"/>
        <v>7</v>
      </c>
      <c r="O30" s="6">
        <f t="shared" si="12"/>
        <v>142</v>
      </c>
      <c r="P30" s="6">
        <f t="shared" si="12"/>
        <v>7</v>
      </c>
      <c r="Q30" s="6">
        <f>SUM(Q31+Q32)</f>
        <v>581</v>
      </c>
      <c r="R30" s="6">
        <f t="shared" si="12"/>
        <v>37</v>
      </c>
      <c r="S30" s="6">
        <f t="shared" si="12"/>
        <v>0</v>
      </c>
      <c r="T30" s="6">
        <f t="shared" si="12"/>
        <v>185</v>
      </c>
      <c r="U30" s="6">
        <f t="shared" si="12"/>
        <v>18</v>
      </c>
      <c r="V30" s="6">
        <f t="shared" si="12"/>
        <v>0</v>
      </c>
      <c r="W30" s="6">
        <f t="shared" si="12"/>
        <v>0</v>
      </c>
      <c r="X30" s="6">
        <f t="shared" si="12"/>
        <v>16</v>
      </c>
      <c r="Y30" s="6">
        <f t="shared" si="12"/>
        <v>9</v>
      </c>
      <c r="Z30" s="6">
        <f t="shared" si="12"/>
        <v>1</v>
      </c>
      <c r="AA30" s="6">
        <f t="shared" si="12"/>
        <v>1</v>
      </c>
    </row>
    <row r="31" spans="1:27" ht="20.100000000000001" customHeight="1">
      <c r="A31" s="22"/>
      <c r="B31" s="12" t="s">
        <v>1</v>
      </c>
      <c r="C31" s="7">
        <f>SUM(E31:AA31)</f>
        <v>933</v>
      </c>
      <c r="D31" s="10">
        <f t="shared" si="10"/>
        <v>932</v>
      </c>
      <c r="E31" s="7">
        <v>1</v>
      </c>
      <c r="F31" s="7">
        <v>6</v>
      </c>
      <c r="G31" s="7">
        <v>86</v>
      </c>
      <c r="H31" s="7">
        <v>9</v>
      </c>
      <c r="I31" s="7">
        <v>140</v>
      </c>
      <c r="J31" s="7">
        <v>8</v>
      </c>
      <c r="K31" s="7">
        <v>65</v>
      </c>
      <c r="L31" s="7">
        <v>4</v>
      </c>
      <c r="M31" s="7">
        <v>122</v>
      </c>
      <c r="N31" s="7">
        <v>5</v>
      </c>
      <c r="O31" s="7">
        <v>71</v>
      </c>
      <c r="P31" s="7">
        <v>7</v>
      </c>
      <c r="Q31" s="7">
        <v>267</v>
      </c>
      <c r="R31" s="7">
        <v>20</v>
      </c>
      <c r="S31" s="7">
        <v>0</v>
      </c>
      <c r="T31" s="7">
        <v>102</v>
      </c>
      <c r="U31" s="7">
        <v>12</v>
      </c>
      <c r="V31" s="7">
        <v>0</v>
      </c>
      <c r="W31" s="7">
        <v>0</v>
      </c>
      <c r="X31" s="7">
        <v>5</v>
      </c>
      <c r="Y31" s="7">
        <v>2</v>
      </c>
      <c r="Z31" s="7">
        <v>0</v>
      </c>
      <c r="AA31" s="7">
        <v>1</v>
      </c>
    </row>
    <row r="32" spans="1:27" ht="20.100000000000001" customHeight="1">
      <c r="A32" s="22"/>
      <c r="B32" s="13" t="s">
        <v>2</v>
      </c>
      <c r="C32" s="8">
        <f>SUM(E32:AA32)</f>
        <v>878</v>
      </c>
      <c r="D32" s="8">
        <f t="shared" si="10"/>
        <v>878</v>
      </c>
      <c r="E32" s="8">
        <v>1</v>
      </c>
      <c r="F32" s="8">
        <v>1</v>
      </c>
      <c r="G32" s="8">
        <v>53</v>
      </c>
      <c r="H32" s="8">
        <v>11</v>
      </c>
      <c r="I32" s="8">
        <v>134</v>
      </c>
      <c r="J32" s="8">
        <v>5</v>
      </c>
      <c r="K32" s="8">
        <v>70</v>
      </c>
      <c r="L32" s="8">
        <v>3</v>
      </c>
      <c r="M32" s="8">
        <v>88</v>
      </c>
      <c r="N32" s="8">
        <v>2</v>
      </c>
      <c r="O32" s="8">
        <v>71</v>
      </c>
      <c r="P32" s="8">
        <v>0</v>
      </c>
      <c r="Q32" s="8">
        <v>314</v>
      </c>
      <c r="R32" s="8">
        <v>17</v>
      </c>
      <c r="S32" s="8">
        <v>0</v>
      </c>
      <c r="T32" s="8">
        <v>83</v>
      </c>
      <c r="U32" s="8">
        <v>6</v>
      </c>
      <c r="V32" s="8">
        <v>0</v>
      </c>
      <c r="W32" s="8">
        <v>0</v>
      </c>
      <c r="X32" s="8">
        <v>11</v>
      </c>
      <c r="Y32" s="8">
        <v>7</v>
      </c>
      <c r="Z32" s="8">
        <v>1</v>
      </c>
      <c r="AA32" s="8">
        <v>0</v>
      </c>
    </row>
    <row r="33" spans="1:27" ht="20.100000000000001" customHeight="1">
      <c r="A33" s="22" t="s">
        <v>26</v>
      </c>
      <c r="B33" s="15" t="s">
        <v>18</v>
      </c>
      <c r="C33" s="6">
        <f>SUM(C34+C35)</f>
        <v>2069</v>
      </c>
      <c r="D33" s="6">
        <f t="shared" si="10"/>
        <v>2068</v>
      </c>
      <c r="E33" s="6">
        <f>SUM(E34:E35)</f>
        <v>11</v>
      </c>
      <c r="F33" s="6">
        <f>SUM(F34,F35)</f>
        <v>6</v>
      </c>
      <c r="G33" s="6">
        <f t="shared" ref="G33:AA33" si="13">SUM(G34+G35)</f>
        <v>74</v>
      </c>
      <c r="H33" s="6">
        <f t="shared" si="13"/>
        <v>18</v>
      </c>
      <c r="I33" s="6">
        <f t="shared" si="13"/>
        <v>255</v>
      </c>
      <c r="J33" s="6">
        <f t="shared" si="13"/>
        <v>15</v>
      </c>
      <c r="K33" s="6">
        <f t="shared" si="13"/>
        <v>107</v>
      </c>
      <c r="L33" s="6">
        <f t="shared" si="13"/>
        <v>7</v>
      </c>
      <c r="M33" s="6">
        <f t="shared" si="13"/>
        <v>229</v>
      </c>
      <c r="N33" s="6">
        <f t="shared" si="13"/>
        <v>6</v>
      </c>
      <c r="O33" s="6">
        <f t="shared" si="13"/>
        <v>160</v>
      </c>
      <c r="P33" s="6">
        <f t="shared" si="13"/>
        <v>15</v>
      </c>
      <c r="Q33" s="6">
        <f>SUM(Q34+Q35)</f>
        <v>661</v>
      </c>
      <c r="R33" s="6">
        <f t="shared" si="13"/>
        <v>42</v>
      </c>
      <c r="S33" s="6">
        <f t="shared" si="13"/>
        <v>0</v>
      </c>
      <c r="T33" s="6">
        <f t="shared" si="13"/>
        <v>369</v>
      </c>
      <c r="U33" s="6">
        <f t="shared" si="13"/>
        <v>20</v>
      </c>
      <c r="V33" s="6">
        <f t="shared" si="13"/>
        <v>0</v>
      </c>
      <c r="W33" s="6">
        <f t="shared" si="13"/>
        <v>0</v>
      </c>
      <c r="X33" s="6">
        <f t="shared" si="13"/>
        <v>64</v>
      </c>
      <c r="Y33" s="6">
        <f t="shared" si="13"/>
        <v>8</v>
      </c>
      <c r="Z33" s="6">
        <f t="shared" si="13"/>
        <v>1</v>
      </c>
      <c r="AA33" s="6">
        <f t="shared" si="13"/>
        <v>1</v>
      </c>
    </row>
    <row r="34" spans="1:27" ht="20.100000000000001" customHeight="1">
      <c r="A34" s="22"/>
      <c r="B34" s="12" t="s">
        <v>1</v>
      </c>
      <c r="C34" s="7">
        <f>SUM(E34:AA34)</f>
        <v>999</v>
      </c>
      <c r="D34" s="10">
        <f t="shared" si="10"/>
        <v>999</v>
      </c>
      <c r="E34" s="7">
        <v>10</v>
      </c>
      <c r="F34" s="7">
        <v>5</v>
      </c>
      <c r="G34" s="7">
        <v>42</v>
      </c>
      <c r="H34" s="7">
        <v>9</v>
      </c>
      <c r="I34" s="7">
        <v>125</v>
      </c>
      <c r="J34" s="7">
        <v>7</v>
      </c>
      <c r="K34" s="7">
        <v>51</v>
      </c>
      <c r="L34" s="7">
        <v>1</v>
      </c>
      <c r="M34" s="7">
        <v>129</v>
      </c>
      <c r="N34" s="7">
        <v>4</v>
      </c>
      <c r="O34" s="7">
        <v>91</v>
      </c>
      <c r="P34" s="7">
        <v>7</v>
      </c>
      <c r="Q34" s="7">
        <v>278</v>
      </c>
      <c r="R34" s="7">
        <v>25</v>
      </c>
      <c r="S34" s="7">
        <v>0</v>
      </c>
      <c r="T34" s="7">
        <v>186</v>
      </c>
      <c r="U34" s="7">
        <v>6</v>
      </c>
      <c r="V34" s="7">
        <v>0</v>
      </c>
      <c r="W34" s="7">
        <v>0</v>
      </c>
      <c r="X34" s="7">
        <v>22</v>
      </c>
      <c r="Y34" s="7">
        <v>1</v>
      </c>
      <c r="Z34" s="7">
        <v>0</v>
      </c>
      <c r="AA34" s="7">
        <v>0</v>
      </c>
    </row>
    <row r="35" spans="1:27" ht="20.100000000000001" customHeight="1">
      <c r="A35" s="22"/>
      <c r="B35" s="13" t="s">
        <v>2</v>
      </c>
      <c r="C35" s="8">
        <f>SUM(E35:AA35)</f>
        <v>1070</v>
      </c>
      <c r="D35" s="8">
        <f t="shared" si="10"/>
        <v>1069</v>
      </c>
      <c r="E35" s="8">
        <v>1</v>
      </c>
      <c r="F35" s="8">
        <v>1</v>
      </c>
      <c r="G35" s="8">
        <v>32</v>
      </c>
      <c r="H35" s="8">
        <v>9</v>
      </c>
      <c r="I35" s="8">
        <v>130</v>
      </c>
      <c r="J35" s="8">
        <v>8</v>
      </c>
      <c r="K35" s="8">
        <v>56</v>
      </c>
      <c r="L35" s="8">
        <v>6</v>
      </c>
      <c r="M35" s="8">
        <v>100</v>
      </c>
      <c r="N35" s="8">
        <v>2</v>
      </c>
      <c r="O35" s="8">
        <v>69</v>
      </c>
      <c r="P35" s="8">
        <v>8</v>
      </c>
      <c r="Q35" s="8">
        <v>383</v>
      </c>
      <c r="R35" s="8">
        <v>17</v>
      </c>
      <c r="S35" s="8">
        <v>0</v>
      </c>
      <c r="T35" s="8">
        <v>183</v>
      </c>
      <c r="U35" s="8">
        <v>14</v>
      </c>
      <c r="V35" s="8">
        <v>0</v>
      </c>
      <c r="W35" s="8">
        <v>0</v>
      </c>
      <c r="X35" s="8">
        <v>42</v>
      </c>
      <c r="Y35" s="8">
        <v>7</v>
      </c>
      <c r="Z35" s="8">
        <v>1</v>
      </c>
      <c r="AA35" s="8">
        <v>1</v>
      </c>
    </row>
    <row r="36" spans="1:27" ht="20.100000000000001" customHeight="1">
      <c r="A36" s="22" t="s">
        <v>27</v>
      </c>
      <c r="B36" s="15" t="s">
        <v>18</v>
      </c>
      <c r="C36" s="6">
        <f>SUM(C37+C38)</f>
        <v>2257</v>
      </c>
      <c r="D36" s="6">
        <f t="shared" si="10"/>
        <v>2255</v>
      </c>
      <c r="E36" s="6">
        <f t="shared" ref="E36:AA36" si="14">SUM(E37+E38)</f>
        <v>18</v>
      </c>
      <c r="F36" s="6">
        <f>SUM(F37,F38)</f>
        <v>2</v>
      </c>
      <c r="G36" s="6">
        <f>SUM(G37:G38)</f>
        <v>85</v>
      </c>
      <c r="H36" s="6">
        <f t="shared" si="14"/>
        <v>5</v>
      </c>
      <c r="I36" s="6">
        <f t="shared" si="14"/>
        <v>275</v>
      </c>
      <c r="J36" s="6">
        <f t="shared" si="14"/>
        <v>7</v>
      </c>
      <c r="K36" s="6">
        <f t="shared" si="14"/>
        <v>80</v>
      </c>
      <c r="L36" s="6">
        <f t="shared" si="14"/>
        <v>10</v>
      </c>
      <c r="M36" s="6">
        <f t="shared" si="14"/>
        <v>252</v>
      </c>
      <c r="N36" s="6">
        <f t="shared" si="14"/>
        <v>14</v>
      </c>
      <c r="O36" s="6">
        <f t="shared" si="14"/>
        <v>213</v>
      </c>
      <c r="P36" s="6">
        <f t="shared" si="14"/>
        <v>17</v>
      </c>
      <c r="Q36" s="6">
        <f>SUM(Q37+Q38)</f>
        <v>615</v>
      </c>
      <c r="R36" s="6">
        <f t="shared" si="14"/>
        <v>43</v>
      </c>
      <c r="S36" s="6">
        <f t="shared" si="14"/>
        <v>0</v>
      </c>
      <c r="T36" s="6">
        <f t="shared" si="14"/>
        <v>426</v>
      </c>
      <c r="U36" s="6">
        <f t="shared" si="14"/>
        <v>28</v>
      </c>
      <c r="V36" s="6">
        <f t="shared" si="14"/>
        <v>0</v>
      </c>
      <c r="W36" s="6">
        <f t="shared" si="14"/>
        <v>0</v>
      </c>
      <c r="X36" s="6">
        <f t="shared" si="14"/>
        <v>149</v>
      </c>
      <c r="Y36" s="6">
        <f t="shared" si="14"/>
        <v>14</v>
      </c>
      <c r="Z36" s="6">
        <f t="shared" si="14"/>
        <v>2</v>
      </c>
      <c r="AA36" s="6">
        <f t="shared" si="14"/>
        <v>2</v>
      </c>
    </row>
    <row r="37" spans="1:27" ht="20.100000000000001" customHeight="1">
      <c r="A37" s="22"/>
      <c r="B37" s="12" t="s">
        <v>1</v>
      </c>
      <c r="C37" s="7">
        <f>SUM(E37:AA37)</f>
        <v>1119</v>
      </c>
      <c r="D37" s="10">
        <f t="shared" si="10"/>
        <v>1118</v>
      </c>
      <c r="E37" s="7">
        <v>12</v>
      </c>
      <c r="F37" s="7">
        <v>2</v>
      </c>
      <c r="G37" s="7">
        <v>49</v>
      </c>
      <c r="H37" s="7">
        <v>3</v>
      </c>
      <c r="I37" s="7">
        <v>151</v>
      </c>
      <c r="J37" s="7">
        <v>5</v>
      </c>
      <c r="K37" s="7">
        <v>38</v>
      </c>
      <c r="L37" s="7">
        <v>6</v>
      </c>
      <c r="M37" s="7">
        <v>164</v>
      </c>
      <c r="N37" s="7">
        <v>10</v>
      </c>
      <c r="O37" s="7">
        <v>110</v>
      </c>
      <c r="P37" s="7">
        <v>12</v>
      </c>
      <c r="Q37" s="7">
        <v>270</v>
      </c>
      <c r="R37" s="7">
        <v>28</v>
      </c>
      <c r="S37" s="7">
        <v>0</v>
      </c>
      <c r="T37" s="7">
        <v>201</v>
      </c>
      <c r="U37" s="7">
        <v>14</v>
      </c>
      <c r="V37" s="7">
        <v>0</v>
      </c>
      <c r="W37" s="7">
        <v>0</v>
      </c>
      <c r="X37" s="7">
        <v>39</v>
      </c>
      <c r="Y37" s="7">
        <v>4</v>
      </c>
      <c r="Z37" s="7">
        <v>0</v>
      </c>
      <c r="AA37" s="7">
        <v>1</v>
      </c>
    </row>
    <row r="38" spans="1:27" ht="20.100000000000001" customHeight="1">
      <c r="A38" s="22"/>
      <c r="B38" s="13" t="s">
        <v>2</v>
      </c>
      <c r="C38" s="8">
        <f>SUM(E38:AA38)</f>
        <v>1138</v>
      </c>
      <c r="D38" s="8">
        <f t="shared" si="10"/>
        <v>1137</v>
      </c>
      <c r="E38" s="8">
        <v>6</v>
      </c>
      <c r="F38" s="8">
        <v>0</v>
      </c>
      <c r="G38" s="8">
        <v>36</v>
      </c>
      <c r="H38" s="8">
        <v>2</v>
      </c>
      <c r="I38" s="8">
        <v>124</v>
      </c>
      <c r="J38" s="8">
        <v>2</v>
      </c>
      <c r="K38" s="8">
        <v>42</v>
      </c>
      <c r="L38" s="8">
        <v>4</v>
      </c>
      <c r="M38" s="8">
        <v>88</v>
      </c>
      <c r="N38" s="8">
        <v>4</v>
      </c>
      <c r="O38" s="8">
        <v>103</v>
      </c>
      <c r="P38" s="8">
        <v>5</v>
      </c>
      <c r="Q38" s="8">
        <v>345</v>
      </c>
      <c r="R38" s="8">
        <v>15</v>
      </c>
      <c r="S38" s="8">
        <v>0</v>
      </c>
      <c r="T38" s="8">
        <v>225</v>
      </c>
      <c r="U38" s="8">
        <v>14</v>
      </c>
      <c r="V38" s="8">
        <v>0</v>
      </c>
      <c r="W38" s="8">
        <v>0</v>
      </c>
      <c r="X38" s="8">
        <v>110</v>
      </c>
      <c r="Y38" s="8">
        <v>10</v>
      </c>
      <c r="Z38" s="8">
        <v>2</v>
      </c>
      <c r="AA38" s="8">
        <v>1</v>
      </c>
    </row>
    <row r="39" spans="1:27" ht="20.100000000000001" customHeight="1">
      <c r="A39" s="22" t="s">
        <v>28</v>
      </c>
      <c r="B39" s="16" t="s">
        <v>18</v>
      </c>
      <c r="C39" s="6">
        <f>SUM(C40+C41)</f>
        <v>2251</v>
      </c>
      <c r="D39" s="6">
        <f t="shared" si="10"/>
        <v>2236</v>
      </c>
      <c r="E39" s="6">
        <f>SUM(E40:E41)</f>
        <v>20</v>
      </c>
      <c r="F39" s="6">
        <f>SUM(F40:F41)</f>
        <v>1</v>
      </c>
      <c r="G39" s="6">
        <f t="shared" ref="G39:AA39" si="15">SUM(G40+G41)</f>
        <v>49</v>
      </c>
      <c r="H39" s="6">
        <f t="shared" si="15"/>
        <v>4</v>
      </c>
      <c r="I39" s="6">
        <f t="shared" si="15"/>
        <v>266</v>
      </c>
      <c r="J39" s="6">
        <f t="shared" si="15"/>
        <v>10</v>
      </c>
      <c r="K39" s="6">
        <f t="shared" si="15"/>
        <v>83</v>
      </c>
      <c r="L39" s="6">
        <f t="shared" si="15"/>
        <v>6</v>
      </c>
      <c r="M39" s="6">
        <f t="shared" si="15"/>
        <v>221</v>
      </c>
      <c r="N39" s="6">
        <f t="shared" si="15"/>
        <v>11</v>
      </c>
      <c r="O39" s="6">
        <f t="shared" si="15"/>
        <v>222</v>
      </c>
      <c r="P39" s="6">
        <f t="shared" si="15"/>
        <v>14</v>
      </c>
      <c r="Q39" s="6">
        <f>SUM(Q40+Q41)</f>
        <v>451</v>
      </c>
      <c r="R39" s="6">
        <f t="shared" si="15"/>
        <v>34</v>
      </c>
      <c r="S39" s="6">
        <f t="shared" si="15"/>
        <v>0</v>
      </c>
      <c r="T39" s="6">
        <f t="shared" si="15"/>
        <v>303</v>
      </c>
      <c r="U39" s="6">
        <f t="shared" si="15"/>
        <v>34</v>
      </c>
      <c r="V39" s="6">
        <f t="shared" si="15"/>
        <v>4</v>
      </c>
      <c r="W39" s="6">
        <f t="shared" si="15"/>
        <v>3</v>
      </c>
      <c r="X39" s="6">
        <f t="shared" si="15"/>
        <v>460</v>
      </c>
      <c r="Y39" s="6">
        <f t="shared" si="15"/>
        <v>35</v>
      </c>
      <c r="Z39" s="6">
        <f t="shared" si="15"/>
        <v>5</v>
      </c>
      <c r="AA39" s="6">
        <f t="shared" si="15"/>
        <v>15</v>
      </c>
    </row>
    <row r="40" spans="1:27" ht="20.100000000000001" customHeight="1">
      <c r="A40" s="22"/>
      <c r="B40" s="12" t="s">
        <v>1</v>
      </c>
      <c r="C40" s="7">
        <f>SUM(E40:AA40)</f>
        <v>1145</v>
      </c>
      <c r="D40" s="10">
        <f t="shared" si="10"/>
        <v>1142</v>
      </c>
      <c r="E40" s="10">
        <v>18</v>
      </c>
      <c r="F40" s="7">
        <v>1</v>
      </c>
      <c r="G40" s="7">
        <v>38</v>
      </c>
      <c r="H40" s="7">
        <v>2</v>
      </c>
      <c r="I40" s="7">
        <v>158</v>
      </c>
      <c r="J40" s="7">
        <v>8</v>
      </c>
      <c r="K40" s="7">
        <v>47</v>
      </c>
      <c r="L40" s="7">
        <v>4</v>
      </c>
      <c r="M40" s="7">
        <v>159</v>
      </c>
      <c r="N40" s="7">
        <v>8</v>
      </c>
      <c r="O40" s="7">
        <v>114</v>
      </c>
      <c r="P40" s="7">
        <v>8</v>
      </c>
      <c r="Q40" s="7">
        <v>208</v>
      </c>
      <c r="R40" s="7">
        <v>20</v>
      </c>
      <c r="S40" s="7">
        <v>0</v>
      </c>
      <c r="T40" s="7">
        <v>148</v>
      </c>
      <c r="U40" s="7">
        <v>24</v>
      </c>
      <c r="V40" s="7">
        <v>1</v>
      </c>
      <c r="W40" s="7">
        <v>2</v>
      </c>
      <c r="X40" s="7">
        <v>163</v>
      </c>
      <c r="Y40" s="7">
        <v>10</v>
      </c>
      <c r="Z40" s="7">
        <v>1</v>
      </c>
      <c r="AA40" s="7">
        <v>3</v>
      </c>
    </row>
    <row r="41" spans="1:27" ht="20.100000000000001" customHeight="1">
      <c r="A41" s="22"/>
      <c r="B41" s="13" t="s">
        <v>2</v>
      </c>
      <c r="C41" s="8">
        <f>SUM(E41:AA41)</f>
        <v>1106</v>
      </c>
      <c r="D41" s="8">
        <f t="shared" si="10"/>
        <v>1094</v>
      </c>
      <c r="E41" s="11">
        <v>2</v>
      </c>
      <c r="F41" s="8">
        <v>0</v>
      </c>
      <c r="G41" s="8">
        <v>11</v>
      </c>
      <c r="H41" s="8">
        <v>2</v>
      </c>
      <c r="I41" s="8">
        <v>108</v>
      </c>
      <c r="J41" s="8">
        <v>2</v>
      </c>
      <c r="K41" s="8">
        <v>36</v>
      </c>
      <c r="L41" s="8">
        <v>2</v>
      </c>
      <c r="M41" s="8">
        <v>62</v>
      </c>
      <c r="N41" s="8">
        <v>3</v>
      </c>
      <c r="O41" s="8">
        <v>108</v>
      </c>
      <c r="P41" s="8">
        <v>6</v>
      </c>
      <c r="Q41" s="8">
        <v>243</v>
      </c>
      <c r="R41" s="8">
        <v>14</v>
      </c>
      <c r="S41" s="8">
        <v>0</v>
      </c>
      <c r="T41" s="8">
        <v>155</v>
      </c>
      <c r="U41" s="8">
        <v>10</v>
      </c>
      <c r="V41" s="8">
        <v>3</v>
      </c>
      <c r="W41" s="8">
        <v>1</v>
      </c>
      <c r="X41" s="8">
        <v>297</v>
      </c>
      <c r="Y41" s="8">
        <v>25</v>
      </c>
      <c r="Z41" s="8">
        <v>4</v>
      </c>
      <c r="AA41" s="8">
        <v>12</v>
      </c>
    </row>
    <row r="42" spans="1:27" ht="20.100000000000001" customHeight="1">
      <c r="A42" s="22" t="s">
        <v>29</v>
      </c>
      <c r="B42" s="14" t="s">
        <v>18</v>
      </c>
      <c r="C42" s="7">
        <f>SUM(C43+C44)</f>
        <v>4860</v>
      </c>
      <c r="D42" s="7">
        <f>SUM(D43+D44)</f>
        <v>4663</v>
      </c>
      <c r="E42" s="6">
        <f>SUM(E43:E44)</f>
        <v>11</v>
      </c>
      <c r="F42" s="6">
        <v>0</v>
      </c>
      <c r="G42" s="6">
        <f t="shared" ref="G42:N42" si="16">SUM(G43+G44)</f>
        <v>42</v>
      </c>
      <c r="H42" s="6">
        <f t="shared" si="16"/>
        <v>4</v>
      </c>
      <c r="I42" s="6">
        <f t="shared" si="16"/>
        <v>420</v>
      </c>
      <c r="J42" s="6">
        <f t="shared" si="16"/>
        <v>22</v>
      </c>
      <c r="K42" s="6">
        <f t="shared" si="16"/>
        <v>121</v>
      </c>
      <c r="L42" s="6">
        <f t="shared" si="16"/>
        <v>11</v>
      </c>
      <c r="M42" s="6">
        <f t="shared" si="16"/>
        <v>145</v>
      </c>
      <c r="N42" s="6">
        <f t="shared" si="16"/>
        <v>3</v>
      </c>
      <c r="O42" s="6">
        <f t="shared" ref="O42:AA42" si="17">SUM(O43+O44)</f>
        <v>413</v>
      </c>
      <c r="P42" s="6">
        <f t="shared" si="17"/>
        <v>38</v>
      </c>
      <c r="Q42" s="6">
        <f>SUM(Q43+Q44)</f>
        <v>561</v>
      </c>
      <c r="R42" s="6">
        <f t="shared" si="17"/>
        <v>27</v>
      </c>
      <c r="S42" s="6">
        <f t="shared" si="17"/>
        <v>1</v>
      </c>
      <c r="T42" s="6">
        <f t="shared" si="17"/>
        <v>566</v>
      </c>
      <c r="U42" s="6">
        <f t="shared" si="17"/>
        <v>93</v>
      </c>
      <c r="V42" s="6">
        <f t="shared" si="17"/>
        <v>53</v>
      </c>
      <c r="W42" s="6">
        <f t="shared" si="17"/>
        <v>14</v>
      </c>
      <c r="X42" s="6">
        <f t="shared" si="17"/>
        <v>1853</v>
      </c>
      <c r="Y42" s="6">
        <f t="shared" si="17"/>
        <v>196</v>
      </c>
      <c r="Z42" s="6">
        <f t="shared" si="17"/>
        <v>69</v>
      </c>
      <c r="AA42" s="6">
        <f t="shared" si="17"/>
        <v>197</v>
      </c>
    </row>
    <row r="43" spans="1:27" ht="20.100000000000001" customHeight="1">
      <c r="A43" s="22"/>
      <c r="B43" s="12" t="s">
        <v>1</v>
      </c>
      <c r="C43" s="7">
        <f>SUM(E43:AA43)</f>
        <v>2257</v>
      </c>
      <c r="D43" s="10">
        <f>SUM(E43:Z43)</f>
        <v>2241</v>
      </c>
      <c r="E43" s="10">
        <v>10</v>
      </c>
      <c r="F43" s="10">
        <v>0</v>
      </c>
      <c r="G43" s="7">
        <v>32</v>
      </c>
      <c r="H43" s="7">
        <v>1</v>
      </c>
      <c r="I43" s="7">
        <v>308</v>
      </c>
      <c r="J43" s="7">
        <v>11</v>
      </c>
      <c r="K43" s="7">
        <v>64</v>
      </c>
      <c r="L43" s="7">
        <v>5</v>
      </c>
      <c r="M43" s="7">
        <v>92</v>
      </c>
      <c r="N43" s="7">
        <v>3</v>
      </c>
      <c r="O43" s="7">
        <v>231</v>
      </c>
      <c r="P43" s="7">
        <v>24</v>
      </c>
      <c r="Q43" s="7">
        <v>346</v>
      </c>
      <c r="R43" s="7">
        <v>10</v>
      </c>
      <c r="S43" s="7">
        <v>1</v>
      </c>
      <c r="T43" s="7">
        <v>277</v>
      </c>
      <c r="U43" s="7">
        <v>51</v>
      </c>
      <c r="V43" s="7">
        <v>31</v>
      </c>
      <c r="W43" s="7">
        <v>9</v>
      </c>
      <c r="X43" s="7">
        <v>683</v>
      </c>
      <c r="Y43" s="7">
        <v>39</v>
      </c>
      <c r="Z43" s="7">
        <v>13</v>
      </c>
      <c r="AA43" s="7">
        <v>16</v>
      </c>
    </row>
    <row r="44" spans="1:27" ht="20.100000000000001" customHeight="1">
      <c r="A44" s="22"/>
      <c r="B44" s="13" t="s">
        <v>2</v>
      </c>
      <c r="C44" s="8">
        <f>SUM(E44:AA44)</f>
        <v>2603</v>
      </c>
      <c r="D44" s="8">
        <f>SUM(E44:Z44)</f>
        <v>2422</v>
      </c>
      <c r="E44" s="8">
        <v>1</v>
      </c>
      <c r="F44" s="8">
        <v>0</v>
      </c>
      <c r="G44" s="8">
        <v>10</v>
      </c>
      <c r="H44" s="8">
        <v>3</v>
      </c>
      <c r="I44" s="8">
        <v>112</v>
      </c>
      <c r="J44" s="8">
        <v>11</v>
      </c>
      <c r="K44" s="8">
        <v>57</v>
      </c>
      <c r="L44" s="8">
        <v>6</v>
      </c>
      <c r="M44" s="8">
        <v>53</v>
      </c>
      <c r="N44" s="8">
        <v>0</v>
      </c>
      <c r="O44" s="8">
        <v>182</v>
      </c>
      <c r="P44" s="8">
        <v>14</v>
      </c>
      <c r="Q44" s="8">
        <v>215</v>
      </c>
      <c r="R44" s="8">
        <v>17</v>
      </c>
      <c r="S44" s="8">
        <v>0</v>
      </c>
      <c r="T44" s="8">
        <v>289</v>
      </c>
      <c r="U44" s="8">
        <v>42</v>
      </c>
      <c r="V44" s="8">
        <v>22</v>
      </c>
      <c r="W44" s="8">
        <v>5</v>
      </c>
      <c r="X44" s="8">
        <v>1170</v>
      </c>
      <c r="Y44" s="8">
        <v>157</v>
      </c>
      <c r="Z44" s="8">
        <v>56</v>
      </c>
      <c r="AA44" s="8">
        <v>181</v>
      </c>
    </row>
    <row r="45" spans="1:27">
      <c r="A45" s="2"/>
      <c r="B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7">
      <c r="A46" s="2"/>
      <c r="B46" s="2"/>
    </row>
    <row r="47" spans="1:27">
      <c r="A47" s="2"/>
      <c r="B47" s="2"/>
    </row>
    <row r="48" spans="1:27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</sheetData>
  <mergeCells count="49">
    <mergeCell ref="A1:AA1"/>
    <mergeCell ref="A3:AA3"/>
    <mergeCell ref="A2:AA2"/>
    <mergeCell ref="A15:A17"/>
    <mergeCell ref="D5:D8"/>
    <mergeCell ref="G6:G8"/>
    <mergeCell ref="H6:H8"/>
    <mergeCell ref="A9:A11"/>
    <mergeCell ref="A12:A14"/>
    <mergeCell ref="A4:A8"/>
    <mergeCell ref="B4:B8"/>
    <mergeCell ref="F6:F8"/>
    <mergeCell ref="E6:E8"/>
    <mergeCell ref="U6:U8"/>
    <mergeCell ref="O5:S5"/>
    <mergeCell ref="O6:P7"/>
    <mergeCell ref="Q6:S7"/>
    <mergeCell ref="K7:K8"/>
    <mergeCell ref="M7:N7"/>
    <mergeCell ref="L7:L8"/>
    <mergeCell ref="M6:N6"/>
    <mergeCell ref="K6:L6"/>
    <mergeCell ref="Z5:Z8"/>
    <mergeCell ref="V5:W5"/>
    <mergeCell ref="X5:Y5"/>
    <mergeCell ref="V6:V8"/>
    <mergeCell ref="T5:U5"/>
    <mergeCell ref="T6:T8"/>
    <mergeCell ref="X6:X8"/>
    <mergeCell ref="A42:A44"/>
    <mergeCell ref="A30:A32"/>
    <mergeCell ref="A33:A35"/>
    <mergeCell ref="A36:A38"/>
    <mergeCell ref="A39:A41"/>
    <mergeCell ref="AA4:AA8"/>
    <mergeCell ref="W6:W8"/>
    <mergeCell ref="Y6:Y8"/>
    <mergeCell ref="D4:Z4"/>
    <mergeCell ref="K5:N5"/>
    <mergeCell ref="I6:I8"/>
    <mergeCell ref="A24:A26"/>
    <mergeCell ref="A27:A29"/>
    <mergeCell ref="A21:A23"/>
    <mergeCell ref="C4:C8"/>
    <mergeCell ref="I5:J5"/>
    <mergeCell ref="J6:J8"/>
    <mergeCell ref="A18:A20"/>
    <mergeCell ref="G5:H5"/>
    <mergeCell ref="E5:F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topLeftCell="A80" zoomScaleNormal="100" zoomScaleSheetLayoutView="40" workbookViewId="0">
      <selection activeCell="R94" sqref="R94"/>
    </sheetView>
  </sheetViews>
  <sheetFormatPr defaultRowHeight="16.2"/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</sheetData>
  <phoneticPr fontId="1" type="noConversion"/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鹽埕105年終教育程度統計</vt:lpstr>
      <vt:lpstr>105教育圖表</vt:lpstr>
      <vt:lpstr>'105教育圖表'!Print_Area</vt:lpstr>
      <vt:lpstr>鹽埕105年終教育程度統計!Print_Area</vt:lpstr>
    </vt:vector>
  </TitlesOfParts>
  <Company>臺北縣政府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臺北縣政府</dc:creator>
  <cp:lastModifiedBy>pc05</cp:lastModifiedBy>
  <cp:lastPrinted>2017-02-07T07:08:32Z</cp:lastPrinted>
  <dcterms:created xsi:type="dcterms:W3CDTF">2010-06-30T06:20:01Z</dcterms:created>
  <dcterms:modified xsi:type="dcterms:W3CDTF">2020-04-10T02:00:17Z</dcterms:modified>
</cp:coreProperties>
</file>