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新表格\人口統計\合併前網頁人口統計\鹽埕區年終教育程度統計\"/>
    </mc:Choice>
  </mc:AlternateContent>
  <bookViews>
    <workbookView xWindow="0" yWindow="0" windowWidth="23040" windowHeight="9348" tabRatio="671"/>
  </bookViews>
  <sheets>
    <sheet name="鹽埕102年終教育程度統計" sheetId="3" r:id="rId1"/>
    <sheet name="102教育圖表" sheetId="7" r:id="rId2"/>
  </sheets>
  <definedNames>
    <definedName name="_xlnm.Print_Area" localSheetId="1">'102教育圖表'!$A$1:$N$192</definedName>
    <definedName name="_xlnm.Print_Area" localSheetId="0">鹽埕102年終教育程度統計!$A$1:$AA$41</definedName>
  </definedNames>
  <calcPr calcId="152511"/>
</workbook>
</file>

<file path=xl/calcChain.xml><?xml version="1.0" encoding="utf-8"?>
<calcChain xmlns="http://schemas.openxmlformats.org/spreadsheetml/2006/main">
  <c r="F30" i="3" l="1"/>
  <c r="O24" i="3"/>
  <c r="O21" i="3"/>
  <c r="R27" i="3"/>
  <c r="T18" i="3"/>
  <c r="AA33" i="3"/>
  <c r="O36" i="3"/>
  <c r="O30" i="3"/>
  <c r="E15" i="3"/>
  <c r="J9" i="3"/>
  <c r="E39" i="3"/>
  <c r="E36" i="3"/>
  <c r="G33" i="3"/>
  <c r="E30" i="3"/>
  <c r="F21" i="3"/>
  <c r="F12" i="3"/>
  <c r="AA24" i="3"/>
  <c r="O33" i="3"/>
  <c r="D38" i="3"/>
  <c r="D34" i="3"/>
  <c r="C38" i="3"/>
  <c r="C34" i="3"/>
  <c r="C35" i="3"/>
  <c r="C33" i="3"/>
  <c r="C41" i="3"/>
  <c r="C32" i="3"/>
  <c r="C29" i="3"/>
  <c r="C26" i="3"/>
  <c r="C24" i="3"/>
  <c r="C23" i="3"/>
  <c r="C20" i="3"/>
  <c r="C17" i="3"/>
  <c r="C14" i="3"/>
  <c r="C12" i="3"/>
  <c r="C40" i="3"/>
  <c r="C37" i="3"/>
  <c r="C36" i="3"/>
  <c r="C31" i="3"/>
  <c r="C28" i="3"/>
  <c r="C25" i="3"/>
  <c r="C22" i="3"/>
  <c r="C19" i="3"/>
  <c r="C18" i="3"/>
  <c r="C16" i="3"/>
  <c r="C13" i="3"/>
  <c r="C10" i="3"/>
  <c r="C11" i="3"/>
  <c r="C9" i="3"/>
  <c r="E8" i="3"/>
  <c r="E7" i="3"/>
  <c r="F7" i="3"/>
  <c r="F8" i="3"/>
  <c r="F6" i="3"/>
  <c r="D11" i="3"/>
  <c r="D10" i="3"/>
  <c r="D13" i="3"/>
  <c r="D16" i="3"/>
  <c r="D7" i="3"/>
  <c r="D6" i="3"/>
  <c r="D19" i="3"/>
  <c r="D22" i="3"/>
  <c r="D25" i="3"/>
  <c r="D28" i="3"/>
  <c r="D31" i="3"/>
  <c r="D37" i="3"/>
  <c r="D40" i="3"/>
  <c r="D14" i="3"/>
  <c r="D12" i="3"/>
  <c r="D17" i="3"/>
  <c r="D20" i="3"/>
  <c r="D23" i="3"/>
  <c r="D26" i="3"/>
  <c r="D29" i="3"/>
  <c r="D32" i="3"/>
  <c r="D35" i="3"/>
  <c r="D41" i="3"/>
  <c r="D39" i="3"/>
  <c r="O8" i="3"/>
  <c r="M8" i="3"/>
  <c r="M7" i="3"/>
  <c r="M33" i="3"/>
  <c r="AA39" i="3"/>
  <c r="Z39" i="3"/>
  <c r="Y39" i="3"/>
  <c r="X39" i="3"/>
  <c r="W39" i="3"/>
  <c r="V39" i="3"/>
  <c r="U39" i="3"/>
  <c r="T39" i="3"/>
  <c r="S39" i="3"/>
  <c r="R39" i="3"/>
  <c r="Q39" i="3"/>
  <c r="P39" i="3"/>
  <c r="N39" i="3"/>
  <c r="Y7" i="3"/>
  <c r="Z7" i="3"/>
  <c r="AA7" i="3"/>
  <c r="AA6" i="3"/>
  <c r="T7" i="3"/>
  <c r="U7" i="3"/>
  <c r="V7" i="3"/>
  <c r="W7" i="3"/>
  <c r="W6" i="3"/>
  <c r="X7" i="3"/>
  <c r="Q7" i="3"/>
  <c r="R7" i="3"/>
  <c r="S7" i="3"/>
  <c r="S6" i="3"/>
  <c r="L7" i="3"/>
  <c r="N7" i="3"/>
  <c r="O7" i="3"/>
  <c r="P7" i="3"/>
  <c r="P6" i="3"/>
  <c r="H7" i="3"/>
  <c r="I7" i="3"/>
  <c r="J7" i="3"/>
  <c r="K7" i="3"/>
  <c r="K6" i="3"/>
  <c r="G7" i="3"/>
  <c r="W36" i="3"/>
  <c r="T27" i="3"/>
  <c r="R18" i="3"/>
  <c r="K18" i="3"/>
  <c r="T12" i="3"/>
  <c r="O12" i="3"/>
  <c r="AA12" i="3"/>
  <c r="Z12" i="3"/>
  <c r="Y12" i="3"/>
  <c r="X12" i="3"/>
  <c r="W12" i="3"/>
  <c r="V12" i="3"/>
  <c r="U12" i="3"/>
  <c r="S12" i="3"/>
  <c r="R12" i="3"/>
  <c r="Q12" i="3"/>
  <c r="P12" i="3"/>
  <c r="N12" i="3"/>
  <c r="M12" i="3"/>
  <c r="L12" i="3"/>
  <c r="K12" i="3"/>
  <c r="J12" i="3"/>
  <c r="I12" i="3"/>
  <c r="H12" i="3"/>
  <c r="G12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I9" i="3"/>
  <c r="H9" i="3"/>
  <c r="G9" i="3"/>
  <c r="E24" i="3"/>
  <c r="F24" i="3"/>
  <c r="G24" i="3"/>
  <c r="D24" i="3"/>
  <c r="H24" i="3"/>
  <c r="I24" i="3"/>
  <c r="J24" i="3"/>
  <c r="K24" i="3"/>
  <c r="L24" i="3"/>
  <c r="M24" i="3"/>
  <c r="N24" i="3"/>
  <c r="P24" i="3"/>
  <c r="Q24" i="3"/>
  <c r="R24" i="3"/>
  <c r="S24" i="3"/>
  <c r="T24" i="3"/>
  <c r="U24" i="3"/>
  <c r="X24" i="3"/>
  <c r="Y24" i="3"/>
  <c r="Z24" i="3"/>
  <c r="V24" i="3"/>
  <c r="W24" i="3"/>
  <c r="AA21" i="3"/>
  <c r="Z21" i="3"/>
  <c r="Y21" i="3"/>
  <c r="X21" i="3"/>
  <c r="W21" i="3"/>
  <c r="V21" i="3"/>
  <c r="U21" i="3"/>
  <c r="T21" i="3"/>
  <c r="S21" i="3"/>
  <c r="R21" i="3"/>
  <c r="Q21" i="3"/>
  <c r="P21" i="3"/>
  <c r="N21" i="3"/>
  <c r="M21" i="3"/>
  <c r="L21" i="3"/>
  <c r="K21" i="3"/>
  <c r="J21" i="3"/>
  <c r="I21" i="3"/>
  <c r="H21" i="3"/>
  <c r="G21" i="3"/>
  <c r="E21" i="3"/>
  <c r="D21" i="3"/>
  <c r="C21" i="3"/>
  <c r="AA18" i="3"/>
  <c r="Z18" i="3"/>
  <c r="Y18" i="3"/>
  <c r="X18" i="3"/>
  <c r="W18" i="3"/>
  <c r="V18" i="3"/>
  <c r="U18" i="3"/>
  <c r="S18" i="3"/>
  <c r="Q18" i="3"/>
  <c r="P18" i="3"/>
  <c r="O18" i="3"/>
  <c r="N18" i="3"/>
  <c r="M18" i="3"/>
  <c r="L18" i="3"/>
  <c r="J18" i="3"/>
  <c r="I18" i="3"/>
  <c r="H18" i="3"/>
  <c r="G18" i="3"/>
  <c r="F18" i="3"/>
  <c r="E18" i="3"/>
  <c r="D18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C15" i="3"/>
  <c r="AA36" i="3"/>
  <c r="Z36" i="3"/>
  <c r="Y36" i="3"/>
  <c r="X36" i="3"/>
  <c r="V36" i="3"/>
  <c r="U36" i="3"/>
  <c r="T36" i="3"/>
  <c r="S36" i="3"/>
  <c r="R36" i="3"/>
  <c r="Q36" i="3"/>
  <c r="P36" i="3"/>
  <c r="N36" i="3"/>
  <c r="M36" i="3"/>
  <c r="L36" i="3"/>
  <c r="K36" i="3"/>
  <c r="J36" i="3"/>
  <c r="I36" i="3"/>
  <c r="H36" i="3"/>
  <c r="G36" i="3"/>
  <c r="D36" i="3"/>
  <c r="Z33" i="3"/>
  <c r="Y33" i="3"/>
  <c r="X33" i="3"/>
  <c r="W33" i="3"/>
  <c r="V33" i="3"/>
  <c r="U33" i="3"/>
  <c r="T33" i="3"/>
  <c r="S33" i="3"/>
  <c r="R33" i="3"/>
  <c r="Q33" i="3"/>
  <c r="P33" i="3"/>
  <c r="N33" i="3"/>
  <c r="L33" i="3"/>
  <c r="K33" i="3"/>
  <c r="J33" i="3"/>
  <c r="I33" i="3"/>
  <c r="D33" i="3"/>
  <c r="H33" i="3"/>
  <c r="E33" i="3"/>
  <c r="AA30" i="3"/>
  <c r="Z30" i="3"/>
  <c r="Y30" i="3"/>
  <c r="X30" i="3"/>
  <c r="W30" i="3"/>
  <c r="V30" i="3"/>
  <c r="U30" i="3"/>
  <c r="T30" i="3"/>
  <c r="S30" i="3"/>
  <c r="R30" i="3"/>
  <c r="Q30" i="3"/>
  <c r="P30" i="3"/>
  <c r="N30" i="3"/>
  <c r="M30" i="3"/>
  <c r="L30" i="3"/>
  <c r="K30" i="3"/>
  <c r="J30" i="3"/>
  <c r="I30" i="3"/>
  <c r="H30" i="3"/>
  <c r="G30" i="3"/>
  <c r="AA27" i="3"/>
  <c r="Z27" i="3"/>
  <c r="Y27" i="3"/>
  <c r="X27" i="3"/>
  <c r="W27" i="3"/>
  <c r="V27" i="3"/>
  <c r="U27" i="3"/>
  <c r="S27" i="3"/>
  <c r="Q27" i="3"/>
  <c r="P27" i="3"/>
  <c r="O27" i="3"/>
  <c r="N27" i="3"/>
  <c r="M27" i="3"/>
  <c r="L27" i="3"/>
  <c r="K27" i="3"/>
  <c r="J27" i="3"/>
  <c r="I27" i="3"/>
  <c r="H27" i="3"/>
  <c r="D27" i="3"/>
  <c r="G27" i="3"/>
  <c r="F27" i="3"/>
  <c r="E27" i="3"/>
  <c r="AA8" i="3"/>
  <c r="Z8" i="3"/>
  <c r="Z6" i="3"/>
  <c r="Y8" i="3"/>
  <c r="Y6" i="3"/>
  <c r="X8" i="3"/>
  <c r="X6" i="3"/>
  <c r="W8" i="3"/>
  <c r="V8" i="3"/>
  <c r="V6" i="3"/>
  <c r="U8" i="3"/>
  <c r="U6" i="3"/>
  <c r="T8" i="3"/>
  <c r="T6" i="3"/>
  <c r="S8" i="3"/>
  <c r="R8" i="3"/>
  <c r="R6" i="3"/>
  <c r="Q8" i="3"/>
  <c r="Q6" i="3"/>
  <c r="P8" i="3"/>
  <c r="N8" i="3"/>
  <c r="M6" i="3"/>
  <c r="M39" i="3"/>
  <c r="L8" i="3"/>
  <c r="L39" i="3"/>
  <c r="K8" i="3"/>
  <c r="K39" i="3"/>
  <c r="J8" i="3"/>
  <c r="J6" i="3"/>
  <c r="J39" i="3"/>
  <c r="I8" i="3"/>
  <c r="I6" i="3"/>
  <c r="I39" i="3"/>
  <c r="G8" i="3"/>
  <c r="G6" i="3"/>
  <c r="G39" i="3"/>
  <c r="H8" i="3"/>
  <c r="H6" i="3"/>
  <c r="H39" i="3"/>
  <c r="N6" i="3"/>
  <c r="L6" i="3"/>
  <c r="C39" i="3"/>
  <c r="D30" i="3"/>
  <c r="C30" i="3"/>
  <c r="C27" i="3"/>
  <c r="O6" i="3"/>
  <c r="D9" i="3"/>
  <c r="E6" i="3"/>
  <c r="C8" i="3"/>
  <c r="D8" i="3"/>
  <c r="C7" i="3"/>
  <c r="C6" i="3"/>
  <c r="D15" i="3"/>
</calcChain>
</file>

<file path=xl/sharedStrings.xml><?xml version="1.0" encoding="utf-8"?>
<sst xmlns="http://schemas.openxmlformats.org/spreadsheetml/2006/main" count="89" uniqueCount="56">
  <si>
    <t>合計</t>
    <phoneticPr fontId="2" type="noConversion"/>
  </si>
  <si>
    <t>男</t>
    <phoneticPr fontId="2" type="noConversion"/>
  </si>
  <si>
    <t>女</t>
    <phoneticPr fontId="2" type="noConversion"/>
  </si>
  <si>
    <t>性別</t>
    <phoneticPr fontId="2" type="noConversion"/>
  </si>
  <si>
    <t>總計</t>
    <phoneticPr fontId="2" type="noConversion"/>
  </si>
  <si>
    <t>年齡別</t>
    <phoneticPr fontId="2" type="noConversion"/>
  </si>
  <si>
    <t>識字者</t>
    <phoneticPr fontId="2" type="noConversion"/>
  </si>
  <si>
    <t>博士</t>
    <phoneticPr fontId="2" type="noConversion"/>
  </si>
  <si>
    <t>碩士</t>
    <phoneticPr fontId="2" type="noConversion"/>
  </si>
  <si>
    <t>大學</t>
    <phoneticPr fontId="2" type="noConversion"/>
  </si>
  <si>
    <t>專科</t>
    <phoneticPr fontId="2" type="noConversion"/>
  </si>
  <si>
    <t>五年制</t>
    <phoneticPr fontId="2" type="noConversion"/>
  </si>
  <si>
    <t>後二年</t>
    <phoneticPr fontId="2" type="noConversion"/>
  </si>
  <si>
    <t>前三年</t>
    <phoneticPr fontId="2" type="noConversion"/>
  </si>
  <si>
    <t>高中</t>
    <phoneticPr fontId="2" type="noConversion"/>
  </si>
  <si>
    <t>高職</t>
    <phoneticPr fontId="2" type="noConversion"/>
  </si>
  <si>
    <t>國中</t>
    <phoneticPr fontId="2" type="noConversion"/>
  </si>
  <si>
    <t>初職</t>
    <phoneticPr fontId="2" type="noConversion"/>
  </si>
  <si>
    <t>國小</t>
    <phoneticPr fontId="2" type="noConversion"/>
  </si>
  <si>
    <t>自修</t>
    <phoneticPr fontId="2" type="noConversion"/>
  </si>
  <si>
    <t>總計</t>
    <phoneticPr fontId="2" type="noConversion"/>
  </si>
  <si>
    <t>計</t>
    <phoneticPr fontId="2" type="noConversion"/>
  </si>
  <si>
    <t>15~19歲</t>
    <phoneticPr fontId="2" type="noConversion"/>
  </si>
  <si>
    <t>20~24歲</t>
    <phoneticPr fontId="2" type="noConversion"/>
  </si>
  <si>
    <t>25~29歲</t>
    <phoneticPr fontId="2" type="noConversion"/>
  </si>
  <si>
    <t>30~34歲</t>
    <phoneticPr fontId="2" type="noConversion"/>
  </si>
  <si>
    <t>35~39歲</t>
    <phoneticPr fontId="2" type="noConversion"/>
  </si>
  <si>
    <t>40~44歲</t>
    <phoneticPr fontId="2" type="noConversion"/>
  </si>
  <si>
    <t>45~49歲</t>
    <phoneticPr fontId="2" type="noConversion"/>
  </si>
  <si>
    <t>50~54歲</t>
    <phoneticPr fontId="2" type="noConversion"/>
  </si>
  <si>
    <t>55~59歲</t>
    <phoneticPr fontId="2" type="noConversion"/>
  </si>
  <si>
    <t>60~64歲</t>
    <phoneticPr fontId="2" type="noConversion"/>
  </si>
  <si>
    <t>65歲以上</t>
    <phoneticPr fontId="2" type="noConversion"/>
  </si>
  <si>
    <r>
      <t>二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三年制</t>
    </r>
    <phoneticPr fontId="2" type="noConversion"/>
  </si>
  <si>
    <t>不識字者</t>
    <phoneticPr fontId="2" type="noConversion"/>
  </si>
  <si>
    <t>博士畢業</t>
    <phoneticPr fontId="2" type="noConversion"/>
  </si>
  <si>
    <t>博士肄業</t>
    <phoneticPr fontId="2" type="noConversion"/>
  </si>
  <si>
    <t>碩士畢業</t>
    <phoneticPr fontId="2" type="noConversion"/>
  </si>
  <si>
    <t>碩士肄業</t>
    <phoneticPr fontId="2" type="noConversion"/>
  </si>
  <si>
    <t>大學畢業</t>
    <phoneticPr fontId="2" type="noConversion"/>
  </si>
  <si>
    <t>大學肄業</t>
    <phoneticPr fontId="2" type="noConversion"/>
  </si>
  <si>
    <t>高中畢業</t>
    <phoneticPr fontId="2" type="noConversion"/>
  </si>
  <si>
    <t>高中肄業</t>
    <phoneticPr fontId="2" type="noConversion"/>
  </si>
  <si>
    <t>高職畢業</t>
    <phoneticPr fontId="2" type="noConversion"/>
  </si>
  <si>
    <t>高職肄業</t>
    <phoneticPr fontId="2" type="noConversion"/>
  </si>
  <si>
    <t>國中畢業</t>
    <phoneticPr fontId="2" type="noConversion"/>
  </si>
  <si>
    <t>國中肄業</t>
    <phoneticPr fontId="2" type="noConversion"/>
  </si>
  <si>
    <t>初職畢業</t>
    <phoneticPr fontId="2" type="noConversion"/>
  </si>
  <si>
    <t>國小畢業</t>
    <phoneticPr fontId="2" type="noConversion"/>
  </si>
  <si>
    <t>初職肄業</t>
    <phoneticPr fontId="2" type="noConversion"/>
  </si>
  <si>
    <t>國小肄業</t>
    <phoneticPr fontId="2" type="noConversion"/>
  </si>
  <si>
    <t>專二三畢業</t>
    <phoneticPr fontId="2" type="noConversion"/>
  </si>
  <si>
    <t>專二三肄業</t>
    <phoneticPr fontId="2" type="noConversion"/>
  </si>
  <si>
    <t>專五後二畢業</t>
    <phoneticPr fontId="2" type="noConversion"/>
  </si>
  <si>
    <t>專五後二肄業</t>
    <phoneticPr fontId="2" type="noConversion"/>
  </si>
  <si>
    <t>專五前三肄業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</si>
</sst>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41" fontId="3" fillId="0" borderId="3" xfId="0" applyNumberFormat="1" applyFont="1" applyBorder="1">
      <alignment vertical="center"/>
    </xf>
    <xf numFmtId="41" fontId="3" fillId="0" borderId="4" xfId="0" applyNumberFormat="1" applyFont="1" applyBorder="1">
      <alignment vertical="center"/>
    </xf>
    <xf numFmtId="41" fontId="3" fillId="0" borderId="5" xfId="0" applyNumberFormat="1" applyFont="1" applyBorder="1">
      <alignment vertical="center"/>
    </xf>
    <xf numFmtId="41" fontId="3" fillId="0" borderId="0" xfId="0" applyNumberFormat="1" applyFont="1" applyBorder="1">
      <alignment vertical="center"/>
    </xf>
    <xf numFmtId="41" fontId="3" fillId="0" borderId="6" xfId="0" applyNumberFormat="1" applyFont="1" applyBorder="1">
      <alignment vertical="center"/>
    </xf>
    <xf numFmtId="41" fontId="3" fillId="0" borderId="7" xfId="0" applyNumberFormat="1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16" borderId="3" xfId="0" applyFont="1" applyFill="1" applyBorder="1" applyAlignment="1">
      <alignment horizontal="center" vertical="center"/>
    </xf>
    <xf numFmtId="0" fontId="3" fillId="16" borderId="4" xfId="0" applyFont="1" applyFill="1" applyBorder="1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3" fillId="14" borderId="5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14" borderId="9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25" b="0" i="0" u="none" strike="noStrike" baseline="0">
                <a:solidFill>
                  <a:srgbClr val="000000"/>
                </a:solidFill>
                <a:latin typeface="標楷體"/>
                <a:ea typeface="標楷體"/>
                <a:cs typeface="標楷體"/>
              </a:defRPr>
            </a:pPr>
            <a:r>
              <a:rPr lang="zh-TW" altLang="en-US" sz="2000" b="1" i="0" u="none" strike="noStrike" baseline="0">
                <a:solidFill>
                  <a:srgbClr val="FF0000"/>
                </a:solidFill>
                <a:latin typeface="標楷體"/>
                <a:ea typeface="標楷體"/>
              </a:rPr>
              <a:t>教育</a:t>
            </a:r>
            <a:r>
              <a:rPr lang="zh-TW" altLang="en-US" sz="2000" b="1" i="0" u="none" strike="noStrike" baseline="0">
                <a:solidFill>
                  <a:srgbClr val="FF6600"/>
                </a:solidFill>
                <a:latin typeface="標楷體"/>
                <a:ea typeface="標楷體"/>
              </a:rPr>
              <a:t>註記 ( 識字人口 )</a:t>
            </a:r>
          </a:p>
        </c:rich>
      </c:tx>
      <c:layout>
        <c:manualLayout>
          <c:xMode val="edge"/>
          <c:yMode val="edge"/>
          <c:x val="0.2819448818897638"/>
          <c:y val="2.99144247594050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FF99CC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555569872463477"/>
          <c:y val="0.17735079742337204"/>
          <c:w val="0.74444545416321362"/>
          <c:h val="0.63034319566138253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鹽埕102年終教育程度統計!$D$1</c:f>
              <c:strCache>
                <c:ptCount val="1"/>
                <c:pt idx="0">
                  <c:v>識字者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626086470636684E-2"/>
                  <c:y val="-3.46240705549533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469164389873866E-2"/>
                  <c:y val="-2.60770441731041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(鹽埕102年終教育程度統計!$D$1,鹽埕102年終教育程度統計!$AA$1)</c:f>
              <c:strCache>
                <c:ptCount val="2"/>
                <c:pt idx="0">
                  <c:v>識字者</c:v>
                </c:pt>
                <c:pt idx="1">
                  <c:v>不識字者</c:v>
                </c:pt>
              </c:strCache>
            </c:strRef>
          </c:cat>
          <c:val>
            <c:numRef>
              <c:f>(鹽埕102年終教育程度統計!$D$6,鹽埕102年終教育程度統計!$AA$6)</c:f>
              <c:numCache>
                <c:formatCode>_(* #,##0_);_(* \(#,##0\);_(* "-"_);_(@_)</c:formatCode>
                <c:ptCount val="2"/>
                <c:pt idx="0">
                  <c:v>23008</c:v>
                </c:pt>
                <c:pt idx="1">
                  <c:v>278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7814624"/>
        <c:axId val="207632688"/>
        <c:axId val="0"/>
      </c:bar3DChart>
      <c:catAx>
        <c:axId val="20781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識字是否</a:t>
                </a:r>
              </a:p>
            </c:rich>
          </c:tx>
          <c:layout>
            <c:manualLayout>
              <c:xMode val="edge"/>
              <c:yMode val="edge"/>
              <c:x val="0.36805593832021"/>
              <c:y val="0.876070146179644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763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632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4.6309055118110237E-4"/>
              <c:y val="0.4123940562117235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7814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250164041994758"/>
          <c:y val="0.53472381707494887"/>
          <c:w val="0.14000032808398954"/>
          <c:h val="0.111111338947214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標楷體"/>
              <a:ea typeface="標楷體"/>
              <a:cs typeface="標楷體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標楷體"/>
          <a:ea typeface="標楷體"/>
          <a:cs typeface="標楷體"/>
        </a:defRPr>
      </a:pPr>
      <a:endParaRPr lang="zh-TW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2000" b="1" i="0" u="none" strike="noStrike" baseline="0">
                <a:solidFill>
                  <a:srgbClr val="FF0000"/>
                </a:solidFill>
                <a:latin typeface="標楷體"/>
                <a:ea typeface="標楷體"/>
              </a:rPr>
              <a:t>55~59歲各學習階層人口</a:t>
            </a:r>
          </a:p>
        </c:rich>
      </c:tx>
      <c:layout>
        <c:manualLayout>
          <c:xMode val="edge"/>
          <c:yMode val="edge"/>
          <c:x val="0.34424634420697414"/>
          <c:y val="2.7243616032370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5"/>
      <c:rotY val="20"/>
      <c:depthPercent val="100"/>
      <c:rAngAx val="1"/>
    </c:view3D>
    <c:floor>
      <c:thickness val="0"/>
      <c:spPr>
        <a:solidFill>
          <a:srgbClr val="FF99CC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9444511723121008E-2"/>
          <c:y val="0.27884659024218472"/>
          <c:w val="0.91666755474519734"/>
          <c:h val="0.48237254978676786"/>
        </c:manualLayout>
      </c:layout>
      <c:bar3DChart>
        <c:barDir val="col"/>
        <c:grouping val="clustered"/>
        <c:varyColors val="0"/>
        <c:ser>
          <c:idx val="0"/>
          <c:order val="0"/>
          <c:tx>
            <c:v>55 ~ 59歲各學習階層人口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9.8143982002249714E-4"/>
                  <c:y val="1.59903089036947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1453776611256686E-3"/>
                  <c:y val="9.6118514031899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954464025330167E-4"/>
                  <c:y val="1.59903089036947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3417671741771541E-2"/>
                  <c:y val="9.61179726017024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950839478398534E-3"/>
                  <c:y val="8.00911905242613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3380619089280506E-3"/>
                  <c:y val="7.4750992664378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1036120484939382E-3"/>
                  <c:y val="1.064842856181438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489364233891635E-2"/>
                  <c:y val="8.009230649582916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6.263800358288547E-4"/>
                  <c:y val="5.33834712968571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4.4674624005332664E-3"/>
                  <c:y val="3.201594992933575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6.6553139190934467E-3"/>
                  <c:y val="1.12144155057540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5.3765154355705537E-3"/>
                  <c:y val="4.80415909549767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2.5250404751918677E-2"/>
                  <c:y val="9.61179726017024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7.5968628921384831E-3"/>
                  <c:y val="1.17484352917423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8.1312752572595091E-3"/>
                  <c:y val="4.2699710613096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6.759571720201641E-5"/>
                  <c:y val="8.00928730062588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696933716618756E-3"/>
                  <c:y val="1.12144155057540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5.1045702620505767E-3"/>
                  <c:y val="2.667406958745541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6472192040800983E-2"/>
                  <c:y val="9.61179726017024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2.5355163937842073E-3"/>
                  <c:y val="3.201426744733831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4.2442611340249138E-4"/>
                  <c:y val="-1.0719092805706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9.8873057534474857E-3"/>
                  <c:y val="6.40655494986203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鹽埕102年終教育程度統計!$E$3,鹽埕102年終教育程度統計!$G$3,鹽埕102年終教育程度統計!$H$3,鹽埕102年終教育程度統計!$I$3,鹽埕102年終教育程度統計!$J$3,鹽埕102年終教育程度統計!$K$4,鹽埕102年終教育程度統計!$L$4,鹽埕102年終教育程度統計!$M$5,鹽埕102年終教育程度統計!$N$5,鹽埕102年終教育程度統計!$O$5,鹽埕102年終教育程度統計!$P$3,鹽埕102年終教育程度統計!$Q$3,鹽埕102年終教育程度統計!$R$3,鹽埕102年終教育程度統計!$S$3,鹽埕102年終教育程度統計!$T$3,鹽埕102年終教育程度統計!$U$3,鹽埕102年終教育程度統計!$V$3,鹽埕102年終教育程度統計!$W$3,鹽埕102年終教育程度統計!$X$3,鹽埕102年終教育程度統計!$Y$3,鹽埕102年終教育程度統計!$Z$2,鹽埕102年終教育程度統計!$AA$1)</c:f>
              <c:strCache>
                <c:ptCount val="22"/>
                <c:pt idx="0">
                  <c:v>博士畢業</c:v>
                </c:pt>
                <c:pt idx="1">
                  <c:v>碩士畢業</c:v>
                </c:pt>
                <c:pt idx="2">
                  <c:v>碩士肄業</c:v>
                </c:pt>
                <c:pt idx="3">
                  <c:v>大學畢業</c:v>
                </c:pt>
                <c:pt idx="4">
                  <c:v>大學肄業</c:v>
                </c:pt>
                <c:pt idx="5">
                  <c:v>專二三畢業</c:v>
                </c:pt>
                <c:pt idx="6">
                  <c:v>專二三肄業</c:v>
                </c:pt>
                <c:pt idx="7">
                  <c:v>專五後二畢業</c:v>
                </c:pt>
                <c:pt idx="8">
                  <c:v>專五後二肄業</c:v>
                </c:pt>
                <c:pt idx="9">
                  <c:v>專五前三肄業</c:v>
                </c:pt>
                <c:pt idx="10">
                  <c:v>高中畢業</c:v>
                </c:pt>
                <c:pt idx="11">
                  <c:v>高中肄業</c:v>
                </c:pt>
                <c:pt idx="12">
                  <c:v>高職畢業</c:v>
                </c:pt>
                <c:pt idx="13">
                  <c:v>高職肄業</c:v>
                </c:pt>
                <c:pt idx="14">
                  <c:v>國中畢業</c:v>
                </c:pt>
                <c:pt idx="15">
                  <c:v>國中肄業</c:v>
                </c:pt>
                <c:pt idx="16">
                  <c:v>初職畢業</c:v>
                </c:pt>
                <c:pt idx="17">
                  <c:v>初職肄業</c:v>
                </c:pt>
                <c:pt idx="18">
                  <c:v>國小畢業</c:v>
                </c:pt>
                <c:pt idx="19">
                  <c:v>國小肄業</c:v>
                </c:pt>
                <c:pt idx="20">
                  <c:v>自修</c:v>
                </c:pt>
                <c:pt idx="21">
                  <c:v>不識字者</c:v>
                </c:pt>
              </c:strCache>
            </c:strRef>
          </c:cat>
          <c:val>
            <c:numRef>
              <c:f>(鹽埕102年終教育程度統計!$E$33,鹽埕102年終教育程度統計!$G$33,鹽埕102年終教育程度統計!$H$33,鹽埕102年終教育程度統計!$I$33,鹽埕102年終教育程度統計!$J$33,鹽埕102年終教育程度統計!$K$33,鹽埕102年終教育程度統計!$L$33,鹽埕102年終教育程度統計!$M$33,鹽埕102年終教育程度統計!$N$33,鹽埕102年終教育程度統計!$O$33,鹽埕102年終教育程度統計!$P$33,鹽埕102年終教育程度統計!$Q$33,鹽埕102年終教育程度統計!$R$33,鹽埕102年終教育程度統計!$S$33,鹽埕102年終教育程度統計!$T$33,鹽埕102年終教育程度統計!$U$33,鹽埕102年終教育程度統計!$V$33,鹽埕102年終教育程度統計!$W$33,鹽埕102年終教育程度統計!$X$33,鹽埕102年終教育程度統計!$Y$33,鹽埕102年終教育程度統計!$Z$33,鹽埕102年終教育程度統計!$AA$33)</c:f>
              <c:numCache>
                <c:formatCode>_(* #,##0_);_(* \(#,##0\);_(* "-"_);_(@_)</c:formatCode>
                <c:ptCount val="22"/>
                <c:pt idx="0">
                  <c:v>18</c:v>
                </c:pt>
                <c:pt idx="1">
                  <c:v>62</c:v>
                </c:pt>
                <c:pt idx="2">
                  <c:v>2</c:v>
                </c:pt>
                <c:pt idx="3">
                  <c:v>289</c:v>
                </c:pt>
                <c:pt idx="4">
                  <c:v>15</c:v>
                </c:pt>
                <c:pt idx="5">
                  <c:v>83</c:v>
                </c:pt>
                <c:pt idx="6">
                  <c:v>6</c:v>
                </c:pt>
                <c:pt idx="7">
                  <c:v>238</c:v>
                </c:pt>
                <c:pt idx="8">
                  <c:v>12</c:v>
                </c:pt>
                <c:pt idx="9">
                  <c:v>0</c:v>
                </c:pt>
                <c:pt idx="10">
                  <c:v>243</c:v>
                </c:pt>
                <c:pt idx="11">
                  <c:v>12</c:v>
                </c:pt>
                <c:pt idx="12">
                  <c:v>526</c:v>
                </c:pt>
                <c:pt idx="13">
                  <c:v>46</c:v>
                </c:pt>
                <c:pt idx="14">
                  <c:v>351</c:v>
                </c:pt>
                <c:pt idx="15">
                  <c:v>39</c:v>
                </c:pt>
                <c:pt idx="16">
                  <c:v>1</c:v>
                </c:pt>
                <c:pt idx="17">
                  <c:v>1</c:v>
                </c:pt>
                <c:pt idx="18">
                  <c:v>325</c:v>
                </c:pt>
                <c:pt idx="19">
                  <c:v>16</c:v>
                </c:pt>
                <c:pt idx="20">
                  <c:v>2</c:v>
                </c:pt>
                <c:pt idx="2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7444520"/>
        <c:axId val="207444128"/>
        <c:axId val="0"/>
      </c:bar3DChart>
      <c:catAx>
        <c:axId val="207444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各學習階層畢業、肄業</a:t>
                </a:r>
              </a:p>
            </c:rich>
          </c:tx>
          <c:layout>
            <c:manualLayout>
              <c:xMode val="edge"/>
              <c:yMode val="edge"/>
              <c:x val="0.4117067397825272"/>
              <c:y val="0.90545012439851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744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44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0.14285726002999624"/>
              <c:y val="0.45192373414260717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7444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標楷體"/>
              <a:ea typeface="標楷體"/>
              <a:cs typeface="標楷體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2000" b="1" i="0" u="none" strike="noStrike" baseline="0">
                <a:solidFill>
                  <a:srgbClr val="FF0000"/>
                </a:solidFill>
                <a:latin typeface="標楷體"/>
                <a:ea typeface="標楷體"/>
              </a:rPr>
              <a:t>60~64歲各學習階層人口</a:t>
            </a:r>
          </a:p>
        </c:rich>
      </c:tx>
      <c:layout>
        <c:manualLayout>
          <c:xMode val="edge"/>
          <c:yMode val="edge"/>
          <c:x val="0.34424634420697414"/>
          <c:y val="2.7243616032370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5"/>
      <c:rotY val="20"/>
      <c:depthPercent val="100"/>
      <c:rAngAx val="1"/>
    </c:view3D>
    <c:floor>
      <c:thickness val="0"/>
      <c:spPr>
        <a:solidFill>
          <a:srgbClr val="FF99CC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9444511723121008E-2"/>
          <c:y val="0.2772440236315975"/>
          <c:w val="0.91666755474519734"/>
          <c:h val="0.48397511639735513"/>
        </c:manualLayout>
      </c:layout>
      <c:bar3DChart>
        <c:barDir val="col"/>
        <c:grouping val="clustered"/>
        <c:varyColors val="0"/>
        <c:ser>
          <c:idx val="0"/>
          <c:order val="0"/>
          <c:tx>
            <c:v>60 ~ 64歲各學習階層人口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8051493563304585E-3"/>
                  <c:y val="6.24032572851470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464275298920969E-3"/>
                  <c:y val="3.56938555757453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010665333499979E-3"/>
                  <c:y val="1.966821455010431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9441111527725699E-3"/>
                  <c:y val="3.569385557574455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2241178186060077E-3"/>
                  <c:y val="8.37707786526684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1334416531266923E-3"/>
                  <c:y val="7.84288983107880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5305795108944715E-3"/>
                  <c:y val="9.97964196783094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6.938715993834104E-4"/>
                  <c:y val="6.24032572851470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8.5637212015164769E-3"/>
                  <c:y val="7.84288983107880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0926759155105612E-3"/>
                  <c:y val="9.97964196783094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2.397303846911357E-2"/>
                  <c:y val="1.15821544353984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4.0652210140399115E-3"/>
                  <c:y val="5.171949660138636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2.3839991619591626E-2"/>
                  <c:y val="9.97958782481120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9.560263300420781E-4"/>
                  <c:y val="1.21163941045830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3.2042869641294839E-3"/>
                  <c:y val="4.637761625950601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1.4842936299629213E-3"/>
                  <c:y val="1.966821455010431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2.4565858220087732E-2"/>
                  <c:y val="1.15821544353984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2785485147688903E-3"/>
                  <c:y val="1.15822060703950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1.6153189184685247E-3"/>
                  <c:y val="1.4326334208224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419385076865295E-3"/>
                  <c:y val="9.97964196783094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Mode val="edge"/>
                  <c:yMode val="edge"/>
                  <c:x val="0.80158807817545397"/>
                  <c:y val="0.592949645917289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Mode val="edge"/>
                  <c:yMode val="edge"/>
                  <c:x val="0.82738175395832747"/>
                  <c:y val="0.583334246253765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鹽埕102年終教育程度統計!$G$3,鹽埕102年終教育程度統計!$H$3,鹽埕102年終教育程度統計!$I$3,鹽埕102年終教育程度統計!$J$3,鹽埕102年終教育程度統計!$K$4,鹽埕102年終教育程度統計!$L$4,鹽埕102年終教育程度統計!$M$5,鹽埕102年終教育程度統計!$N$5,鹽埕102年終教育程度統計!$P$3,鹽埕102年終教育程度統計!$Q$3,鹽埕102年終教育程度統計!$R$3,鹽埕102年終教育程度統計!$S$3,鹽埕102年終教育程度統計!$T$3,鹽埕102年終教育程度統計!$U$3,鹽埕102年終教育程度統計!$V$3,鹽埕102年終教育程度統計!$W$3,鹽埕102年終教育程度統計!$X$3,鹽埕102年終教育程度統計!$Y$3,鹽埕102年終教育程度統計!$Z$2,鹽埕102年終教育程度統計!$AA$1)</c:f>
              <c:strCache>
                <c:ptCount val="20"/>
                <c:pt idx="0">
                  <c:v>碩士畢業</c:v>
                </c:pt>
                <c:pt idx="1">
                  <c:v>碩士肄業</c:v>
                </c:pt>
                <c:pt idx="2">
                  <c:v>大學畢業</c:v>
                </c:pt>
                <c:pt idx="3">
                  <c:v>大學肄業</c:v>
                </c:pt>
                <c:pt idx="4">
                  <c:v>專二三畢業</c:v>
                </c:pt>
                <c:pt idx="5">
                  <c:v>專二三肄業</c:v>
                </c:pt>
                <c:pt idx="6">
                  <c:v>專五後二畢業</c:v>
                </c:pt>
                <c:pt idx="7">
                  <c:v>專五後二肄業</c:v>
                </c:pt>
                <c:pt idx="8">
                  <c:v>高中畢業</c:v>
                </c:pt>
                <c:pt idx="9">
                  <c:v>高中肄業</c:v>
                </c:pt>
                <c:pt idx="10">
                  <c:v>高職畢業</c:v>
                </c:pt>
                <c:pt idx="11">
                  <c:v>高職肄業</c:v>
                </c:pt>
                <c:pt idx="12">
                  <c:v>國中畢業</c:v>
                </c:pt>
                <c:pt idx="13">
                  <c:v>國中肄業</c:v>
                </c:pt>
                <c:pt idx="14">
                  <c:v>初職畢業</c:v>
                </c:pt>
                <c:pt idx="15">
                  <c:v>初職肄業</c:v>
                </c:pt>
                <c:pt idx="16">
                  <c:v>國小畢業</c:v>
                </c:pt>
                <c:pt idx="17">
                  <c:v>國小肄業</c:v>
                </c:pt>
                <c:pt idx="18">
                  <c:v>自修</c:v>
                </c:pt>
                <c:pt idx="19">
                  <c:v>不識字者</c:v>
                </c:pt>
              </c:strCache>
            </c:strRef>
          </c:cat>
          <c:val>
            <c:numRef>
              <c:f>(鹽埕102年終教育程度統計!$G$36,鹽埕102年終教育程度統計!$H$36,鹽埕102年終教育程度統計!$I$36,鹽埕102年終教育程度統計!$J$36,鹽埕102年終教育程度統計!$K$36,鹽埕102年終教育程度統計!$L$36,鹽埕102年終教育程度統計!$M$36,鹽埕102年終教育程度統計!$N$36,鹽埕102年終教育程度統計!$P$36,鹽埕102年終教育程度統計!$Q$36,鹽埕102年終教育程度統計!$R$36,鹽埕102年終教育程度統計!$S$36,鹽埕102年終教育程度統計!$T$36,鹽埕102年終教育程度統計!$U$36,鹽埕102年終教育程度統計!$V$36,鹽埕102年終教育程度統計!$W$36,鹽埕102年終教育程度統計!$X$36,鹽埕102年終教育程度統計!$Y$36,鹽埕102年終教育程度統計!$Z$36,鹽埕102年終教育程度統計!$AA$36)</c:f>
              <c:numCache>
                <c:formatCode>_(* #,##0_);_(* \(#,##0\);_(* "-"_);_(@_)</c:formatCode>
                <c:ptCount val="20"/>
                <c:pt idx="0">
                  <c:v>40</c:v>
                </c:pt>
                <c:pt idx="1">
                  <c:v>4</c:v>
                </c:pt>
                <c:pt idx="2">
                  <c:v>204</c:v>
                </c:pt>
                <c:pt idx="3">
                  <c:v>13</c:v>
                </c:pt>
                <c:pt idx="4">
                  <c:v>60</c:v>
                </c:pt>
                <c:pt idx="5">
                  <c:v>4</c:v>
                </c:pt>
                <c:pt idx="6">
                  <c:v>168</c:v>
                </c:pt>
                <c:pt idx="7">
                  <c:v>5</c:v>
                </c:pt>
                <c:pt idx="8">
                  <c:v>176</c:v>
                </c:pt>
                <c:pt idx="9">
                  <c:v>21</c:v>
                </c:pt>
                <c:pt idx="10">
                  <c:v>387</c:v>
                </c:pt>
                <c:pt idx="11">
                  <c:v>17</c:v>
                </c:pt>
                <c:pt idx="12">
                  <c:v>237</c:v>
                </c:pt>
                <c:pt idx="13">
                  <c:v>44</c:v>
                </c:pt>
                <c:pt idx="14">
                  <c:v>10</c:v>
                </c:pt>
                <c:pt idx="15">
                  <c:v>5</c:v>
                </c:pt>
                <c:pt idx="16">
                  <c:v>579</c:v>
                </c:pt>
                <c:pt idx="17">
                  <c:v>40</c:v>
                </c:pt>
                <c:pt idx="18">
                  <c:v>7</c:v>
                </c:pt>
                <c:pt idx="1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7443344"/>
        <c:axId val="207442952"/>
        <c:axId val="0"/>
      </c:bar3DChart>
      <c:catAx>
        <c:axId val="20744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各學習階層畢業、肄業</a:t>
                </a:r>
              </a:p>
            </c:rich>
          </c:tx>
          <c:layout>
            <c:manualLayout>
              <c:xMode val="edge"/>
              <c:yMode val="edge"/>
              <c:x val="0.41071475440569927"/>
              <c:y val="0.90705260963473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7442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442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8.3333450506186721E-2"/>
              <c:y val="0.4540605520013123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744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3.7499999999999999E-2"/>
          <c:y val="0.14192725421041119"/>
          <c:w val="0.96160784589426329"/>
          <c:h val="0.26953159175415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標楷體"/>
              <a:ea typeface="標楷體"/>
              <a:cs typeface="標楷體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2000" b="1" i="0" u="none" strike="noStrike" baseline="0">
                <a:solidFill>
                  <a:srgbClr val="FF0000"/>
                </a:solidFill>
                <a:latin typeface="標楷體"/>
                <a:ea typeface="標楷體"/>
              </a:rPr>
              <a:t>65歲以上各學習階層人口</a:t>
            </a:r>
          </a:p>
        </c:rich>
      </c:tx>
      <c:layout>
        <c:manualLayout>
          <c:xMode val="edge"/>
          <c:yMode val="edge"/>
          <c:x val="0.33730186070491192"/>
          <c:y val="2.7243616032370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5"/>
      <c:rotY val="20"/>
      <c:depthPercent val="100"/>
      <c:rAngAx val="1"/>
    </c:view3D>
    <c:floor>
      <c:thickness val="0"/>
      <c:spPr>
        <a:solidFill>
          <a:srgbClr val="FF99CC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9444511723121008E-2"/>
          <c:y val="0.2772440236315975"/>
          <c:w val="0.91666755474519734"/>
          <c:h val="0.48397511639735513"/>
        </c:manualLayout>
      </c:layout>
      <c:bar3DChart>
        <c:barDir val="col"/>
        <c:grouping val="clustered"/>
        <c:varyColors val="0"/>
        <c:ser>
          <c:idx val="0"/>
          <c:order val="0"/>
          <c:tx>
            <c:v>65歲以上各學習階層人口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6310461192348531E-4"/>
                  <c:y val="1.966821455010431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0092488438945132E-4"/>
                  <c:y val="3.56938555757453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5758863475398906E-4"/>
                  <c:y val="8.376909617067097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6213598300212474E-3"/>
                  <c:y val="3.56938555757453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3896387951506064E-3"/>
                  <c:y val="8.377077865266920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487939007624047E-3"/>
                  <c:y val="-7.0411871592973953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6232554264045473E-4"/>
                  <c:y val="5.70613769432667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9516310461191865E-3"/>
                  <c:y val="-1.699306817417053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2727159105111862E-3"/>
                  <c:y val="9.97964196783094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7381785610132068E-3"/>
                  <c:y val="5.70613769432667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2.397303846911357E-2"/>
                  <c:y val="1.15821544353984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6.7107236595425569E-3"/>
                  <c:y val="9.445453933642910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2.3839991619591626E-2"/>
                  <c:y val="9.97958782481120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9.560263300420781E-4"/>
                  <c:y val="5.70613769432667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1.881535641378161E-3"/>
                  <c:y val="6.774345514502995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5.4525475982168895E-3"/>
                  <c:y val="1.966821455010431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2.4565858220087732E-2"/>
                  <c:y val="1.15821544353984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6.8980960713253879E-4"/>
                  <c:y val="1.37189582071471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4.260821563971267E-3"/>
                  <c:y val="7.84288983107880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5.5171228596425448E-3"/>
                  <c:y val="9.979473719631199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Mode val="edge"/>
                  <c:yMode val="edge"/>
                  <c:x val="0.80158807817545397"/>
                  <c:y val="0.592949645917289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Mode val="edge"/>
                  <c:yMode val="edge"/>
                  <c:x val="0.82738175395832747"/>
                  <c:y val="0.583334246253765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鹽埕102年終教育程度統計!$G$3,鹽埕102年終教育程度統計!$H$3,鹽埕102年終教育程度統計!$I$3,鹽埕102年終教育程度統計!$J$3,鹽埕102年終教育程度統計!$K$4,鹽埕102年終教育程度統計!$L$4,鹽埕102年終教育程度統計!$M$5,鹽埕102年終教育程度統計!$N$5,鹽埕102年終教育程度統計!$P$3,鹽埕102年終教育程度統計!$Q$3,鹽埕102年終教育程度統計!$R$3,鹽埕102年終教育程度統計!$S$3,鹽埕102年終教育程度統計!$T$3,鹽埕102年終教育程度統計!$U$3,鹽埕102年終教育程度統計!$V$3,鹽埕102年終教育程度統計!$W$3,鹽埕102年終教育程度統計!$X$3,鹽埕102年終教育程度統計!$Y$3,鹽埕102年終教育程度統計!$Z$2,鹽埕102年終教育程度統計!$AA$1)</c:f>
              <c:strCache>
                <c:ptCount val="20"/>
                <c:pt idx="0">
                  <c:v>碩士畢業</c:v>
                </c:pt>
                <c:pt idx="1">
                  <c:v>碩士肄業</c:v>
                </c:pt>
                <c:pt idx="2">
                  <c:v>大學畢業</c:v>
                </c:pt>
                <c:pt idx="3">
                  <c:v>大學肄業</c:v>
                </c:pt>
                <c:pt idx="4">
                  <c:v>專二三畢業</c:v>
                </c:pt>
                <c:pt idx="5">
                  <c:v>專二三肄業</c:v>
                </c:pt>
                <c:pt idx="6">
                  <c:v>專五後二畢業</c:v>
                </c:pt>
                <c:pt idx="7">
                  <c:v>專五後二肄業</c:v>
                </c:pt>
                <c:pt idx="8">
                  <c:v>高中畢業</c:v>
                </c:pt>
                <c:pt idx="9">
                  <c:v>高中肄業</c:v>
                </c:pt>
                <c:pt idx="10">
                  <c:v>高職畢業</c:v>
                </c:pt>
                <c:pt idx="11">
                  <c:v>高職肄業</c:v>
                </c:pt>
                <c:pt idx="12">
                  <c:v>國中畢業</c:v>
                </c:pt>
                <c:pt idx="13">
                  <c:v>國中肄業</c:v>
                </c:pt>
                <c:pt idx="14">
                  <c:v>初職畢業</c:v>
                </c:pt>
                <c:pt idx="15">
                  <c:v>初職肄業</c:v>
                </c:pt>
                <c:pt idx="16">
                  <c:v>國小畢業</c:v>
                </c:pt>
                <c:pt idx="17">
                  <c:v>國小肄業</c:v>
                </c:pt>
                <c:pt idx="18">
                  <c:v>自修</c:v>
                </c:pt>
                <c:pt idx="19">
                  <c:v>不識字者</c:v>
                </c:pt>
              </c:strCache>
            </c:strRef>
          </c:cat>
          <c:val>
            <c:numRef>
              <c:f>(鹽埕102年終教育程度統計!$G$39,鹽埕102年終教育程度統計!$H$39,鹽埕102年終教育程度統計!$I$39,鹽埕102年終教育程度統計!$J$39,鹽埕102年終教育程度統計!$K$39,鹽埕102年終教育程度統計!$L$39,鹽埕102年終教育程度統計!$M$39,鹽埕102年終教育程度統計!$N$39,鹽埕102年終教育程度統計!$P$39,鹽埕102年終教育程度統計!$Q$39,鹽埕102年終教育程度統計!$R$39,鹽埕102年終教育程度統計!$S$39,鹽埕102年終教育程度統計!$T$39,鹽埕102年終教育程度統計!$U$39,鹽埕102年終教育程度統計!$V$39,鹽埕102年終教育程度統計!$W$39,鹽埕102年終教育程度統計!$X$39,鹽埕102年終教育程度統計!$Y$39,鹽埕102年終教育程度統計!$Z$39,鹽埕102年終教育程度統計!$AA$39)</c:f>
              <c:numCache>
                <c:formatCode>_(* #,##0_);_(* \(#,##0\);_(* "-"_);_(@_)</c:formatCode>
                <c:ptCount val="20"/>
                <c:pt idx="0">
                  <c:v>24</c:v>
                </c:pt>
                <c:pt idx="1">
                  <c:v>4</c:v>
                </c:pt>
                <c:pt idx="2">
                  <c:v>341</c:v>
                </c:pt>
                <c:pt idx="3">
                  <c:v>17</c:v>
                </c:pt>
                <c:pt idx="4">
                  <c:v>90</c:v>
                </c:pt>
                <c:pt idx="5">
                  <c:v>8</c:v>
                </c:pt>
                <c:pt idx="6">
                  <c:v>81</c:v>
                </c:pt>
                <c:pt idx="7">
                  <c:v>1</c:v>
                </c:pt>
                <c:pt idx="8">
                  <c:v>359</c:v>
                </c:pt>
                <c:pt idx="9">
                  <c:v>29</c:v>
                </c:pt>
                <c:pt idx="10">
                  <c:v>405</c:v>
                </c:pt>
                <c:pt idx="11">
                  <c:v>22</c:v>
                </c:pt>
                <c:pt idx="12">
                  <c:v>517</c:v>
                </c:pt>
                <c:pt idx="13">
                  <c:v>74</c:v>
                </c:pt>
                <c:pt idx="14">
                  <c:v>50</c:v>
                </c:pt>
                <c:pt idx="15">
                  <c:v>11</c:v>
                </c:pt>
                <c:pt idx="16">
                  <c:v>1772</c:v>
                </c:pt>
                <c:pt idx="17">
                  <c:v>223</c:v>
                </c:pt>
                <c:pt idx="18">
                  <c:v>87</c:v>
                </c:pt>
                <c:pt idx="19">
                  <c:v>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043696"/>
        <c:axId val="209044088"/>
        <c:axId val="0"/>
      </c:bar3DChart>
      <c:catAx>
        <c:axId val="20904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各學習階層畢業、肄業</a:t>
                </a:r>
              </a:p>
            </c:rich>
          </c:tx>
          <c:layout>
            <c:manualLayout>
              <c:xMode val="edge"/>
              <c:yMode val="edge"/>
              <c:x val="0.41071475440569927"/>
              <c:y val="0.90705260963473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9044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044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8.5978979190101237E-2"/>
              <c:y val="0.43055623906386697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904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3.7499999999999999E-2"/>
          <c:y val="0.14192725421041119"/>
          <c:w val="0.96160784589426329"/>
          <c:h val="0.26953159175415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標楷體"/>
              <a:ea typeface="標楷體"/>
              <a:cs typeface="標楷體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2000" b="1" i="0" u="none" strike="noStrike" baseline="0">
                <a:solidFill>
                  <a:srgbClr val="FF0000"/>
                </a:solidFill>
                <a:latin typeface="標楷體"/>
                <a:ea typeface="標楷體"/>
              </a:rPr>
              <a:t>15~19歲各學習階層人口</a:t>
            </a:r>
          </a:p>
        </c:rich>
      </c:tx>
      <c:layout>
        <c:manualLayout>
          <c:xMode val="edge"/>
          <c:yMode val="edge"/>
          <c:x val="0.34424634420697414"/>
          <c:y val="2.7243616032370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FF99CC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9444511723121008E-2"/>
          <c:y val="0.23557729175632849"/>
          <c:w val="0.91666755474519734"/>
          <c:h val="0.52564184827262417"/>
        </c:manualLayout>
      </c:layout>
      <c:bar3DChart>
        <c:barDir val="col"/>
        <c:grouping val="clustered"/>
        <c:varyColors val="0"/>
        <c:ser>
          <c:idx val="0"/>
          <c:order val="0"/>
          <c:tx>
            <c:v>15 ~ 19歲各學習階層人口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7759446735824712E-2"/>
                  <c:y val="-6.25513157009215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3353644099308961E-3"/>
                  <c:y val="6.46100319146674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6210264426910517E-3"/>
                  <c:y val="4.858436580879529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8907132281786407E-3"/>
                  <c:y val="6.46100319146674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684397141262967E-3"/>
                  <c:y val="4.858436580879529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4461662000738991E-3"/>
                  <c:y val="3.255869970292198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9.7238926860215014E-3"/>
                  <c:y val="4.858436580879529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0001619171969104E-2"/>
                  <c:y val="3.255869970292198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0279345657916706E-2"/>
                  <c:y val="3.255869970292198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0557072143864308E-2"/>
                  <c:y val="3.255869970292198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1826863082999357E-2"/>
                  <c:y val="4.858436580879529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1112525115759622E-2"/>
                  <c:y val="4.858436580879529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鹽埕102年終教育程度統計!$J$3,鹽埕102年終教育程度統計!$L$4,鹽埕102年終教育程度統計!$N$5,鹽埕102年終教育程度統計!$O$5,鹽埕102年終教育程度統計!$P$3,鹽埕102年終教育程度統計!$Q$3,鹽埕102年終教育程度統計!$R$3,鹽埕102年終教育程度統計!$S$3,鹽埕102年終教育程度統計!$T$3,鹽埕102年終教育程度統計!$U$3,鹽埕102年終教育程度統計!$X$3,鹽埕102年終教育程度統計!$Y$3)</c:f>
              <c:strCache>
                <c:ptCount val="12"/>
                <c:pt idx="0">
                  <c:v>大學肄業</c:v>
                </c:pt>
                <c:pt idx="1">
                  <c:v>專二三肄業</c:v>
                </c:pt>
                <c:pt idx="2">
                  <c:v>專五後二肄業</c:v>
                </c:pt>
                <c:pt idx="3">
                  <c:v>專五前三肄業</c:v>
                </c:pt>
                <c:pt idx="4">
                  <c:v>高中畢業</c:v>
                </c:pt>
                <c:pt idx="5">
                  <c:v>高中肄業</c:v>
                </c:pt>
                <c:pt idx="6">
                  <c:v>高職畢業</c:v>
                </c:pt>
                <c:pt idx="7">
                  <c:v>高職肄業</c:v>
                </c:pt>
                <c:pt idx="8">
                  <c:v>國中畢業</c:v>
                </c:pt>
                <c:pt idx="9">
                  <c:v>國中肄業</c:v>
                </c:pt>
                <c:pt idx="10">
                  <c:v>國小畢業</c:v>
                </c:pt>
                <c:pt idx="11">
                  <c:v>國小肄業</c:v>
                </c:pt>
              </c:strCache>
            </c:strRef>
          </c:cat>
          <c:val>
            <c:numRef>
              <c:f>(鹽埕102年終教育程度統計!$J$9,鹽埕102年終教育程度統計!$L$9,鹽埕102年終教育程度統計!$N$9,鹽埕102年終教育程度統計!$O$9,鹽埕102年終教育程度統計!$P$9,鹽埕102年終教育程度統計!$Q$9,鹽埕102年終教育程度統計!$R$9,鹽埕102年終教育程度統計!$S$9,鹽埕102年終教育程度統計!$T$9,鹽埕102年終教育程度統計!$U$9,鹽埕102年終教育程度統計!$X$9,鹽埕102年終教育程度統計!$Y$9)</c:f>
              <c:numCache>
                <c:formatCode>_(* #,##0_);_(* \(#,##0\);_(* "-"_);_(@_)</c:formatCode>
                <c:ptCount val="12"/>
                <c:pt idx="0">
                  <c:v>355</c:v>
                </c:pt>
                <c:pt idx="1">
                  <c:v>16</c:v>
                </c:pt>
                <c:pt idx="2">
                  <c:v>0</c:v>
                </c:pt>
                <c:pt idx="3">
                  <c:v>102</c:v>
                </c:pt>
                <c:pt idx="4">
                  <c:v>0</c:v>
                </c:pt>
                <c:pt idx="5">
                  <c:v>270</c:v>
                </c:pt>
                <c:pt idx="6">
                  <c:v>12</c:v>
                </c:pt>
                <c:pt idx="7">
                  <c:v>336</c:v>
                </c:pt>
                <c:pt idx="8">
                  <c:v>204</c:v>
                </c:pt>
                <c:pt idx="9">
                  <c:v>70</c:v>
                </c:pt>
                <c:pt idx="10">
                  <c:v>2</c:v>
                </c:pt>
                <c:pt idx="11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077344"/>
        <c:axId val="208085920"/>
        <c:axId val="0"/>
      </c:bar3DChart>
      <c:catAx>
        <c:axId val="20807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各學習階層畢業、肄業</a:t>
                </a:r>
              </a:p>
            </c:rich>
          </c:tx>
          <c:layout>
            <c:manualLayout>
              <c:xMode val="edge"/>
              <c:yMode val="edge"/>
              <c:x val="0.40674646137982751"/>
              <c:y val="0.90705260963473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808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085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0.10317468128983875"/>
              <c:y val="0.4316245625546806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8077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3.7499999999999999E-2"/>
          <c:y val="0.14453142087707788"/>
          <c:w val="0.96160784589426329"/>
          <c:h val="0.23046909175415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標楷體"/>
              <a:ea typeface="標楷體"/>
              <a:cs typeface="標楷體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2000" b="1" i="0" u="none" strike="noStrike" baseline="0">
                <a:solidFill>
                  <a:srgbClr val="FF0000"/>
                </a:solidFill>
                <a:latin typeface="標楷體"/>
                <a:ea typeface="標楷體"/>
              </a:rPr>
              <a:t>20~24歲各學習階層人口</a:t>
            </a:r>
          </a:p>
        </c:rich>
      </c:tx>
      <c:layout>
        <c:manualLayout>
          <c:xMode val="edge"/>
          <c:yMode val="edge"/>
          <c:x val="0.34424634420697414"/>
          <c:y val="2.7243616032370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5"/>
      <c:rotY val="20"/>
      <c:depthPercent val="100"/>
      <c:rAngAx val="1"/>
    </c:view3D>
    <c:floor>
      <c:thickness val="0"/>
      <c:spPr>
        <a:solidFill>
          <a:srgbClr val="FF99CC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9444511723121008E-2"/>
          <c:y val="0.27564145702101023"/>
          <c:w val="0.91666755474519734"/>
          <c:h val="0.48557768300794241"/>
        </c:manualLayout>
      </c:layout>
      <c:bar3DChart>
        <c:barDir val="col"/>
        <c:grouping val="clustered"/>
        <c:varyColors val="0"/>
        <c:ser>
          <c:idx val="0"/>
          <c:order val="0"/>
          <c:tx>
            <c:v>20 ~ 24歲各學習階層人口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8609232757563449E-2"/>
                  <c:y val="7.2193028437604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967139290700763E-2"/>
                  <c:y val="7.2193028437604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324941670190641E-2"/>
                  <c:y val="4.014169622585935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9682744049680519E-2"/>
                  <c:y val="5.616736233173266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1032715036005251E-2"/>
                  <c:y val="7.2193028437604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0398452962307682E-2"/>
                  <c:y val="7.2193028437604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1748319794984951E-2"/>
                  <c:y val="8.82186945434770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2106122174474833E-2"/>
                  <c:y val="4.014169622585935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246402870761206E-2"/>
                  <c:y val="5.616736233173266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2.2821831087101938E-2"/>
                  <c:y val="2.41160301199871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2.4171802073426726E-2"/>
                  <c:y val="4.014169622585935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552166890610405E-2"/>
                  <c:y val="5.616736233173266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2.2903277926031477E-2"/>
                  <c:y val="7.2193028437604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2.4253248912356265E-2"/>
                  <c:y val="7.2193028437604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2.3618986838658696E-2"/>
                  <c:y val="4.014169622585935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2.5960918124523467E-2"/>
                  <c:y val="5.616736233173266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2.3342631298098469E-2"/>
                  <c:y val="2.41160301199871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2.4692498130775682E-2"/>
                  <c:y val="4.014169622585935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鹽埕102年終教育程度統計!$G$3,鹽埕102年終教育程度統計!$H$3,鹽埕102年終教育程度統計!$I$3,鹽埕102年終教育程度統計!$J$3,鹽埕102年終教育程度統計!$K$4,鹽埕102年終教育程度統計!$L$4,鹽埕102年終教育程度統計!$M$5,鹽埕102年終教育程度統計!$N$5,鹽埕102年終教育程度統計!$O$5,鹽埕102年終教育程度統計!$P$3,鹽埕102年終教育程度統計!$Q$3,鹽埕102年終教育程度統計!$R$3,鹽埕102年終教育程度統計!$S$3,鹽埕102年終教育程度統計!$T$3,鹽埕102年終教育程度統計!$U$3,鹽埕102年終教育程度統計!$X$3,鹽埕102年終教育程度統計!$Y$3,鹽埕102年終教育程度統計!$AA$1)</c:f>
              <c:strCache>
                <c:ptCount val="18"/>
                <c:pt idx="0">
                  <c:v>碩士畢業</c:v>
                </c:pt>
                <c:pt idx="1">
                  <c:v>碩士肄業</c:v>
                </c:pt>
                <c:pt idx="2">
                  <c:v>大學畢業</c:v>
                </c:pt>
                <c:pt idx="3">
                  <c:v>大學肄業</c:v>
                </c:pt>
                <c:pt idx="4">
                  <c:v>專二三畢業</c:v>
                </c:pt>
                <c:pt idx="5">
                  <c:v>專二三肄業</c:v>
                </c:pt>
                <c:pt idx="6">
                  <c:v>專五後二畢業</c:v>
                </c:pt>
                <c:pt idx="7">
                  <c:v>專五後二肄業</c:v>
                </c:pt>
                <c:pt idx="8">
                  <c:v>專五前三肄業</c:v>
                </c:pt>
                <c:pt idx="9">
                  <c:v>高中畢業</c:v>
                </c:pt>
                <c:pt idx="10">
                  <c:v>高中肄業</c:v>
                </c:pt>
                <c:pt idx="11">
                  <c:v>高職畢業</c:v>
                </c:pt>
                <c:pt idx="12">
                  <c:v>高職肄業</c:v>
                </c:pt>
                <c:pt idx="13">
                  <c:v>國中畢業</c:v>
                </c:pt>
                <c:pt idx="14">
                  <c:v>國中肄業</c:v>
                </c:pt>
                <c:pt idx="15">
                  <c:v>國小畢業</c:v>
                </c:pt>
                <c:pt idx="16">
                  <c:v>國小肄業</c:v>
                </c:pt>
                <c:pt idx="17">
                  <c:v>不識字者</c:v>
                </c:pt>
              </c:strCache>
            </c:strRef>
          </c:cat>
          <c:val>
            <c:numRef>
              <c:f>(鹽埕102年終教育程度統計!$G$12,鹽埕102年終教育程度統計!$H$12,鹽埕102年終教育程度統計!$I$12,鹽埕102年終教育程度統計!$J$12,鹽埕102年終教育程度統計!$K$12,鹽埕102年終教育程度統計!$L$12,鹽埕102年終教育程度統計!$M$12,鹽埕102年終教育程度統計!$N$12,鹽埕102年終教育程度統計!$O$12,鹽埕102年終教育程度統計!$P$12,鹽埕102年終教育程度統計!$Q$12,鹽埕102年終教育程度統計!$R$12,鹽埕102年終教育程度統計!$S$12,鹽埕102年終教育程度統計!$T$12,鹽埕102年終教育程度統計!$U$12,鹽埕102年終教育程度統計!$X$12,鹽埕102年終教育程度統計!$Y$12,鹽埕102年終教育程度統計!$AA$12)</c:f>
              <c:numCache>
                <c:formatCode>_(* #,##0_);_(* \(#,##0\);_(* "-"_);_(@_)</c:formatCode>
                <c:ptCount val="18"/>
                <c:pt idx="0">
                  <c:v>13</c:v>
                </c:pt>
                <c:pt idx="1">
                  <c:v>63</c:v>
                </c:pt>
                <c:pt idx="2">
                  <c:v>405</c:v>
                </c:pt>
                <c:pt idx="3">
                  <c:v>670</c:v>
                </c:pt>
                <c:pt idx="4">
                  <c:v>23</c:v>
                </c:pt>
                <c:pt idx="5">
                  <c:v>15</c:v>
                </c:pt>
                <c:pt idx="6">
                  <c:v>59</c:v>
                </c:pt>
                <c:pt idx="7">
                  <c:v>1</c:v>
                </c:pt>
                <c:pt idx="8">
                  <c:v>12</c:v>
                </c:pt>
                <c:pt idx="9">
                  <c:v>46</c:v>
                </c:pt>
                <c:pt idx="10">
                  <c:v>11</c:v>
                </c:pt>
                <c:pt idx="11">
                  <c:v>156</c:v>
                </c:pt>
                <c:pt idx="12">
                  <c:v>66</c:v>
                </c:pt>
                <c:pt idx="13">
                  <c:v>9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242184"/>
        <c:axId val="208242568"/>
        <c:axId val="0"/>
      </c:bar3DChart>
      <c:catAx>
        <c:axId val="208242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各學習階層畢業、肄業</a:t>
                </a:r>
              </a:p>
            </c:rich>
          </c:tx>
          <c:layout>
            <c:manualLayout>
              <c:xMode val="edge"/>
              <c:yMode val="edge"/>
              <c:x val="0.41071475440569927"/>
              <c:y val="0.90545012439851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8242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242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8.63096409823772E-2"/>
              <c:y val="0.4439109662073490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8242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3.7499999999999999E-2"/>
          <c:y val="0.14192725421041119"/>
          <c:w val="0.96160784589426329"/>
          <c:h val="0.26953159175415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標楷體"/>
              <a:ea typeface="標楷體"/>
              <a:cs typeface="標楷體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2000" b="1" i="0" u="none" strike="noStrike" baseline="0">
                <a:solidFill>
                  <a:srgbClr val="FF0000"/>
                </a:solidFill>
                <a:latin typeface="標楷體"/>
                <a:ea typeface="標楷體"/>
              </a:rPr>
              <a:t>25~29歲各學習階層人口</a:t>
            </a:r>
          </a:p>
        </c:rich>
      </c:tx>
      <c:layout>
        <c:manualLayout>
          <c:xMode val="edge"/>
          <c:yMode val="edge"/>
          <c:x val="0.34424634420697414"/>
          <c:y val="2.7243616032370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5"/>
      <c:rotY val="20"/>
      <c:depthPercent val="100"/>
      <c:rAngAx val="1"/>
    </c:view3D>
    <c:floor>
      <c:thickness val="0"/>
      <c:spPr>
        <a:solidFill>
          <a:srgbClr val="FF99CC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9444511723121008E-2"/>
          <c:y val="0.27564145702101023"/>
          <c:w val="0.91666755474519734"/>
          <c:h val="0.48557768300794241"/>
        </c:manualLayout>
      </c:layout>
      <c:bar3DChart>
        <c:barDir val="col"/>
        <c:grouping val="clustered"/>
        <c:varyColors val="0"/>
        <c:ser>
          <c:idx val="0"/>
          <c:order val="0"/>
          <c:tx>
            <c:v>25 ~ 29歲各學習階層人口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8609232757563449E-2"/>
                  <c:y val="7.2193028437604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967139290700763E-2"/>
                  <c:y val="5.616736233173266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324941670190641E-2"/>
                  <c:y val="7.2193028437604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9682744049680519E-2"/>
                  <c:y val="7.2193028437604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040650582817805E-2"/>
                  <c:y val="5.616736233173266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0398452962307682E-2"/>
                  <c:y val="8.82186945434770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0756255341797505E-2"/>
                  <c:y val="5.616736233173266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0121993268099939E-2"/>
                  <c:y val="4.014169622585935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1471964254424613E-2"/>
                  <c:y val="4.014169622585935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2.1829766633914491E-2"/>
                  <c:y val="7.2193028437604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2.2187673167051832E-2"/>
                  <c:y val="7.2193028437604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956928218697937E-2"/>
                  <c:y val="7.2193028437604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2.191121347284403E-2"/>
                  <c:y val="7.2193028437604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2.2269120005981372E-2"/>
                  <c:y val="7.2193028437604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2.1634857932283803E-2"/>
                  <c:y val="5.616736233173266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2.199266031177368E-2"/>
                  <c:y val="7.2193028437604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2.2350566844911022E-2"/>
                  <c:y val="4.014169622585935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2.2708369224400789E-2"/>
                  <c:y val="4.014169622585935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鹽埕102年終教育程度統計!$F$3,鹽埕102年終教育程度統計!$G$3,鹽埕102年終教育程度統計!$H$3,鹽埕102年終教育程度統計!$I$3,鹽埕102年終教育程度統計!$J$3,鹽埕102年終教育程度統計!$K$4,鹽埕102年終教育程度統計!$L$4,鹽埕102年終教育程度統計!$M$5,鹽埕102年終教育程度統計!$N$5,鹽埕102年終教育程度統計!$O$5,鹽埕102年終教育程度統計!$P$3,鹽埕102年終教育程度統計!$Q$3,鹽埕102年終教育程度統計!$R$3,鹽埕102年終教育程度統計!$S$3,鹽埕102年終教育程度統計!$T$3,鹽埕102年終教育程度統計!$U$3,鹽埕102年終教育程度統計!$X$3,鹽埕102年終教育程度統計!$Y$3)</c:f>
              <c:strCache>
                <c:ptCount val="18"/>
                <c:pt idx="0">
                  <c:v>博士肄業</c:v>
                </c:pt>
                <c:pt idx="1">
                  <c:v>碩士畢業</c:v>
                </c:pt>
                <c:pt idx="2">
                  <c:v>碩士肄業</c:v>
                </c:pt>
                <c:pt idx="3">
                  <c:v>大學畢業</c:v>
                </c:pt>
                <c:pt idx="4">
                  <c:v>大學肄業</c:v>
                </c:pt>
                <c:pt idx="5">
                  <c:v>專二三畢業</c:v>
                </c:pt>
                <c:pt idx="6">
                  <c:v>專二三肄業</c:v>
                </c:pt>
                <c:pt idx="7">
                  <c:v>專五後二畢業</c:v>
                </c:pt>
                <c:pt idx="8">
                  <c:v>專五後二肄業</c:v>
                </c:pt>
                <c:pt idx="9">
                  <c:v>專五前三肄業</c:v>
                </c:pt>
                <c:pt idx="10">
                  <c:v>高中畢業</c:v>
                </c:pt>
                <c:pt idx="11">
                  <c:v>高中肄業</c:v>
                </c:pt>
                <c:pt idx="12">
                  <c:v>高職畢業</c:v>
                </c:pt>
                <c:pt idx="13">
                  <c:v>高職肄業</c:v>
                </c:pt>
                <c:pt idx="14">
                  <c:v>國中畢業</c:v>
                </c:pt>
                <c:pt idx="15">
                  <c:v>國中肄業</c:v>
                </c:pt>
                <c:pt idx="16">
                  <c:v>國小畢業</c:v>
                </c:pt>
                <c:pt idx="17">
                  <c:v>國小肄業</c:v>
                </c:pt>
              </c:strCache>
            </c:strRef>
          </c:cat>
          <c:val>
            <c:numRef>
              <c:f>(鹽埕102年終教育程度統計!$F$15,鹽埕102年終教育程度統計!$G$15,鹽埕102年終教育程度統計!$H$15,鹽埕102年終教育程度統計!$I$15,鹽埕102年終教育程度統計!$J$15,鹽埕102年終教育程度統計!$K$15,鹽埕102年終教育程度統計!$L$15,鹽埕102年終教育程度統計!$M$15,鹽埕102年終教育程度統計!$N$15,鹽埕102年終教育程度統計!$O$15,鹽埕102年終教育程度統計!$P$15,鹽埕102年終教育程度統計!$Q$15,鹽埕102年終教育程度統計!$R$15,鹽埕102年終教育程度統計!$S$15,鹽埕102年終教育程度統計!$T$15,鹽埕102年終教育程度統計!$U$15,鹽埕102年終教育程度統計!$X$15,鹽埕102年終教育程度統計!$Y$15)</c:f>
              <c:numCache>
                <c:formatCode>_(* #,##0_);_(* \(#,##0\);_(* "-"_);_(@_)</c:formatCode>
                <c:ptCount val="18"/>
                <c:pt idx="0">
                  <c:v>13</c:v>
                </c:pt>
                <c:pt idx="1">
                  <c:v>202</c:v>
                </c:pt>
                <c:pt idx="2">
                  <c:v>74</c:v>
                </c:pt>
                <c:pt idx="3">
                  <c:v>871</c:v>
                </c:pt>
                <c:pt idx="4">
                  <c:v>79</c:v>
                </c:pt>
                <c:pt idx="5">
                  <c:v>58</c:v>
                </c:pt>
                <c:pt idx="6">
                  <c:v>30</c:v>
                </c:pt>
                <c:pt idx="7">
                  <c:v>37</c:v>
                </c:pt>
                <c:pt idx="8">
                  <c:v>0</c:v>
                </c:pt>
                <c:pt idx="9">
                  <c:v>7</c:v>
                </c:pt>
                <c:pt idx="10">
                  <c:v>30</c:v>
                </c:pt>
                <c:pt idx="11">
                  <c:v>15</c:v>
                </c:pt>
                <c:pt idx="12">
                  <c:v>236</c:v>
                </c:pt>
                <c:pt idx="13">
                  <c:v>83</c:v>
                </c:pt>
                <c:pt idx="14">
                  <c:v>24</c:v>
                </c:pt>
                <c:pt idx="15">
                  <c:v>11</c:v>
                </c:pt>
                <c:pt idx="16">
                  <c:v>2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384496"/>
        <c:axId val="208409456"/>
        <c:axId val="0"/>
      </c:bar3DChart>
      <c:catAx>
        <c:axId val="20838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各學習階層畢業、肄業</a:t>
                </a:r>
              </a:p>
            </c:rich>
          </c:tx>
          <c:layout>
            <c:manualLayout>
              <c:xMode val="edge"/>
              <c:yMode val="edge"/>
              <c:x val="0.41071475440569927"/>
              <c:y val="0.90545012439851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840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40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9.5568874203224602E-2"/>
              <c:y val="0.4439109662073490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8384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3.7499999999999999E-2"/>
          <c:y val="0.14192725421041119"/>
          <c:w val="0.96160784589426329"/>
          <c:h val="0.26953159175415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標楷體"/>
              <a:ea typeface="標楷體"/>
              <a:cs typeface="標楷體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2000" b="1" i="0" u="none" strike="noStrike" baseline="0">
                <a:solidFill>
                  <a:srgbClr val="FF0000"/>
                </a:solidFill>
                <a:latin typeface="標楷體"/>
                <a:ea typeface="標楷體"/>
              </a:rPr>
              <a:t>30~34歲各學習階層人口</a:t>
            </a:r>
          </a:p>
        </c:rich>
      </c:tx>
      <c:layout>
        <c:manualLayout>
          <c:xMode val="edge"/>
          <c:yMode val="edge"/>
          <c:x val="0.34424634420697414"/>
          <c:y val="2.7243616032370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5"/>
      <c:rotY val="20"/>
      <c:depthPercent val="100"/>
      <c:rAngAx val="1"/>
    </c:view3D>
    <c:floor>
      <c:thickness val="0"/>
      <c:spPr>
        <a:solidFill>
          <a:srgbClr val="FF99CC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9444511723121008E-2"/>
          <c:y val="0.2772440236315975"/>
          <c:w val="0.91666755474519734"/>
          <c:h val="0.48397511639735513"/>
        </c:manualLayout>
      </c:layout>
      <c:bar3DChart>
        <c:barDir val="col"/>
        <c:grouping val="clustered"/>
        <c:varyColors val="0"/>
        <c:ser>
          <c:idx val="0"/>
          <c:order val="0"/>
          <c:tx>
            <c:v>30 ~ 34歲各學習階層人口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5173141649219347E-4"/>
                  <c:y val="9.9844670226037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094860652609804E-3"/>
                  <c:y val="8.38190041201645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8311180765476277E-4"/>
                  <c:y val="9.9844670226037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32624499513438E-4"/>
                  <c:y val="6.77933380142923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7746810072259839E-4"/>
                  <c:y val="9.9844670226037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3038423583287605E-3"/>
                  <c:y val="8.38190041201645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2302166159349226E-3"/>
                  <c:y val="8.38190041201645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1724619671661912E-3"/>
                  <c:y val="9.9844670226037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1067717715849065E-3"/>
                  <c:y val="9.9844670226037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2.0331460291909574E-3"/>
                  <c:y val="8.38190041201645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9.753913804222262E-4"/>
                  <c:y val="6.77933380142923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9017656380283883E-3"/>
                  <c:y val="8.38190041201645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8.4390683561219614E-4"/>
                  <c:y val="1.15870336331910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2.762345546405805E-3"/>
                  <c:y val="8.38190041201645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4.680784257199414E-3"/>
                  <c:y val="9.9844670226037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4.6150940616181291E-3"/>
                  <c:y val="8.38190041201645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3.5573394128493975E-3"/>
                  <c:y val="8.38190041201645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2.4995847640806664E-3"/>
                  <c:y val="8.38190041201645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3.4259590216867176E-3"/>
                  <c:y val="9.9844670226037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4.3523332792928795E-3"/>
                  <c:y val="8.38190041201645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鹽埕102年終教育程度統計!$E$3,鹽埕102年終教育程度統計!$F$3,鹽埕102年終教育程度統計!$G$3,鹽埕102年終教育程度統計!$H$3,鹽埕102年終教育程度統計!$I$3,鹽埕102年終教育程度統計!$J$3,鹽埕102年終教育程度統計!$K$4,鹽埕102年終教育程度統計!$L$4,鹽埕102年終教育程度統計!$M$5,鹽埕102年終教育程度統計!$N$5,鹽埕102年終教育程度統計!$O$5,鹽埕102年終教育程度統計!$P$3,鹽埕102年終教育程度統計!$Q$3,鹽埕102年終教育程度統計!$R$3,鹽埕102年終教育程度統計!$S$3,鹽埕102年終教育程度統計!$T$3,鹽埕102年終教育程度統計!$U$3,鹽埕102年終教育程度統計!$X$3,鹽埕102年終教育程度統計!$Y$3,鹽埕102年終教育程度統計!$Z$2)</c:f>
              <c:strCache>
                <c:ptCount val="20"/>
                <c:pt idx="0">
                  <c:v>博士畢業</c:v>
                </c:pt>
                <c:pt idx="1">
                  <c:v>博士肄業</c:v>
                </c:pt>
                <c:pt idx="2">
                  <c:v>碩士畢業</c:v>
                </c:pt>
                <c:pt idx="3">
                  <c:v>碩士肄業</c:v>
                </c:pt>
                <c:pt idx="4">
                  <c:v>大學畢業</c:v>
                </c:pt>
                <c:pt idx="5">
                  <c:v>大學肄業</c:v>
                </c:pt>
                <c:pt idx="6">
                  <c:v>專二三畢業</c:v>
                </c:pt>
                <c:pt idx="7">
                  <c:v>專二三肄業</c:v>
                </c:pt>
                <c:pt idx="8">
                  <c:v>專五後二畢業</c:v>
                </c:pt>
                <c:pt idx="9">
                  <c:v>專五後二肄業</c:v>
                </c:pt>
                <c:pt idx="10">
                  <c:v>專五前三肄業</c:v>
                </c:pt>
                <c:pt idx="11">
                  <c:v>高中畢業</c:v>
                </c:pt>
                <c:pt idx="12">
                  <c:v>高中肄業</c:v>
                </c:pt>
                <c:pt idx="13">
                  <c:v>高職畢業</c:v>
                </c:pt>
                <c:pt idx="14">
                  <c:v>高職肄業</c:v>
                </c:pt>
                <c:pt idx="15">
                  <c:v>國中畢業</c:v>
                </c:pt>
                <c:pt idx="16">
                  <c:v>國中肄業</c:v>
                </c:pt>
                <c:pt idx="17">
                  <c:v>國小畢業</c:v>
                </c:pt>
                <c:pt idx="18">
                  <c:v>國小肄業</c:v>
                </c:pt>
                <c:pt idx="19">
                  <c:v>自修</c:v>
                </c:pt>
              </c:strCache>
            </c:strRef>
          </c:cat>
          <c:val>
            <c:numRef>
              <c:f>(鹽埕102年終教育程度統計!$E$18,鹽埕102年終教育程度統計!$F$18,鹽埕102年終教育程度統計!$G$18,鹽埕102年終教育程度統計!$H$18,鹽埕102年終教育程度統計!$I$18,鹽埕102年終教育程度統計!$J$18,鹽埕102年終教育程度統計!$K$18,鹽埕102年終教育程度統計!$L$18,鹽埕102年終教育程度統計!$M$18,鹽埕102年終教育程度統計!$N$18,鹽埕102年終教育程度統計!$O$18,鹽埕102年終教育程度統計!$P$18,鹽埕102年終教育程度統計!$Q$18,鹽埕102年終教育程度統計!$R$18,鹽埕102年終教育程度統計!$S$18,鹽埕102年終教育程度統計!$T$18,鹽埕102年終教育程度統計!$U$18,鹽埕102年終教育程度統計!$X$18,鹽埕102年終教育程度統計!$Y$18,鹽埕102年終教育程度統計!$Z$18)</c:f>
              <c:numCache>
                <c:formatCode>_(* #,##0_);_(* \(#,##0\);_(* "-"_);_(@_)</c:formatCode>
                <c:ptCount val="20"/>
                <c:pt idx="0">
                  <c:v>15</c:v>
                </c:pt>
                <c:pt idx="1">
                  <c:v>11</c:v>
                </c:pt>
                <c:pt idx="2">
                  <c:v>189</c:v>
                </c:pt>
                <c:pt idx="3">
                  <c:v>45</c:v>
                </c:pt>
                <c:pt idx="4">
                  <c:v>676</c:v>
                </c:pt>
                <c:pt idx="5">
                  <c:v>66</c:v>
                </c:pt>
                <c:pt idx="6">
                  <c:v>174</c:v>
                </c:pt>
                <c:pt idx="7">
                  <c:v>40</c:v>
                </c:pt>
                <c:pt idx="8">
                  <c:v>77</c:v>
                </c:pt>
                <c:pt idx="9">
                  <c:v>8</c:v>
                </c:pt>
                <c:pt idx="10">
                  <c:v>3</c:v>
                </c:pt>
                <c:pt idx="11">
                  <c:v>38</c:v>
                </c:pt>
                <c:pt idx="12">
                  <c:v>7</c:v>
                </c:pt>
                <c:pt idx="13">
                  <c:v>431</c:v>
                </c:pt>
                <c:pt idx="14">
                  <c:v>57</c:v>
                </c:pt>
                <c:pt idx="15">
                  <c:v>66</c:v>
                </c:pt>
                <c:pt idx="16">
                  <c:v>10</c:v>
                </c:pt>
                <c:pt idx="17">
                  <c:v>15</c:v>
                </c:pt>
                <c:pt idx="18">
                  <c:v>4</c:v>
                </c:pt>
                <c:pt idx="1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685016"/>
        <c:axId val="208701784"/>
        <c:axId val="0"/>
      </c:bar3DChart>
      <c:catAx>
        <c:axId val="208685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各學習階層畢業、肄業</a:t>
                </a:r>
              </a:p>
            </c:rich>
          </c:tx>
          <c:layout>
            <c:manualLayout>
              <c:xMode val="edge"/>
              <c:yMode val="edge"/>
              <c:x val="0.41071475440569927"/>
              <c:y val="0.90705260963473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8701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8701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0.14285726002999624"/>
              <c:y val="0.45192373414260717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8685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3.7499999999999999E-2"/>
          <c:y val="0.14192725421041119"/>
          <c:w val="0.96160784589426329"/>
          <c:h val="0.26953159175415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標楷體"/>
              <a:ea typeface="標楷體"/>
              <a:cs typeface="標楷體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2000" b="1" i="0" u="none" strike="noStrike" baseline="0">
                <a:solidFill>
                  <a:srgbClr val="FF0000"/>
                </a:solidFill>
                <a:latin typeface="標楷體"/>
                <a:ea typeface="標楷體"/>
              </a:rPr>
              <a:t>35~39歲各學習階層人口</a:t>
            </a:r>
          </a:p>
        </c:rich>
      </c:tx>
      <c:layout>
        <c:manualLayout>
          <c:xMode val="edge"/>
          <c:yMode val="edge"/>
          <c:x val="0.34424634420697414"/>
          <c:y val="2.7243616032370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5"/>
      <c:rotY val="20"/>
      <c:depthPercent val="100"/>
      <c:rAngAx val="1"/>
    </c:view3D>
    <c:floor>
      <c:thickness val="0"/>
      <c:spPr>
        <a:solidFill>
          <a:srgbClr val="FF99CC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9444511723121008E-2"/>
          <c:y val="0.2772440236315975"/>
          <c:w val="0.91666755474519734"/>
          <c:h val="0.48397511639735513"/>
        </c:manualLayout>
      </c:layout>
      <c:bar3DChart>
        <c:barDir val="col"/>
        <c:grouping val="clustered"/>
        <c:varyColors val="0"/>
        <c:ser>
          <c:idx val="0"/>
          <c:order val="0"/>
          <c:tx>
            <c:v>35 ~ 39歲各學習階層人口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166228766445602E-2"/>
                  <c:y val="8.37702121422387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0603595632860086E-2"/>
                  <c:y val="8.37702121422387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152913666128662E-2"/>
                  <c:y val="9.97958782481120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2613236525593E-2"/>
                  <c:y val="8.37702121422387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388154264952071E-2"/>
                  <c:y val="8.37702121422387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2321630840191099E-2"/>
                  <c:y val="8.37702121422387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247171868617574E-2"/>
                  <c:y val="6.77445460363665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3180648443856606E-2"/>
                  <c:y val="8.37702121422387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3114020865448174E-2"/>
                  <c:y val="9.97958782481120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2.2055432987499644E-2"/>
                  <c:y val="9.97958782481120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2.2980974015926123E-2"/>
                  <c:y val="8.37702121422387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2.3839991619591626E-2"/>
                  <c:y val="6.77445460363665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2.5757597101205551E-2"/>
                  <c:y val="6.77445460363665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2.4699009223257132E-2"/>
                  <c:y val="6.77445460363665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2.3640421345308714E-2"/>
                  <c:y val="8.37702121422387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2.4565858220087732E-2"/>
                  <c:y val="9.97958782481120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2.3507270342139314E-2"/>
                  <c:y val="9.97958782481120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424875823753124E-2"/>
                  <c:y val="6.77445460363665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2.6350416852179603E-2"/>
                  <c:y val="8.37702121422387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鹽埕102年終教育程度統計!$E$3,鹽埕102年終教育程度統計!$G$3,鹽埕102年終教育程度統計!$H$3,鹽埕102年終教育程度統計!$I$3,鹽埕102年終教育程度統計!$J$3,鹽埕102年終教育程度統計!$K$4,鹽埕102年終教育程度統計!$L$4,鹽埕102年終教育程度統計!$M$5,鹽埕102年終教育程度統計!$N$5,鹽埕102年終教育程度統計!$O$5,鹽埕102年終教育程度統計!$P$3,鹽埕102年終教育程度統計!$Q$3,鹽埕102年終教育程度統計!$R$3,鹽埕102年終教育程度統計!$S$3,鹽埕102年終教育程度統計!$T$3,鹽埕102年終教育程度統計!$U$3,鹽埕102年終教育程度統計!$X$3,鹽埕102年終教育程度統計!$Y$3,鹽埕102年終教育程度統計!$Z$2,鹽埕102年終教育程度統計!$AA$1)</c:f>
              <c:strCache>
                <c:ptCount val="20"/>
                <c:pt idx="0">
                  <c:v>博士畢業</c:v>
                </c:pt>
                <c:pt idx="1">
                  <c:v>碩士畢業</c:v>
                </c:pt>
                <c:pt idx="2">
                  <c:v>碩士肄業</c:v>
                </c:pt>
                <c:pt idx="3">
                  <c:v>大學畢業</c:v>
                </c:pt>
                <c:pt idx="4">
                  <c:v>大學肄業</c:v>
                </c:pt>
                <c:pt idx="5">
                  <c:v>專二三畢業</c:v>
                </c:pt>
                <c:pt idx="6">
                  <c:v>專二三肄業</c:v>
                </c:pt>
                <c:pt idx="7">
                  <c:v>專五後二畢業</c:v>
                </c:pt>
                <c:pt idx="8">
                  <c:v>專五後二肄業</c:v>
                </c:pt>
                <c:pt idx="9">
                  <c:v>專五前三肄業</c:v>
                </c:pt>
                <c:pt idx="10">
                  <c:v>高中畢業</c:v>
                </c:pt>
                <c:pt idx="11">
                  <c:v>高中肄業</c:v>
                </c:pt>
                <c:pt idx="12">
                  <c:v>高職畢業</c:v>
                </c:pt>
                <c:pt idx="13">
                  <c:v>高職肄業</c:v>
                </c:pt>
                <c:pt idx="14">
                  <c:v>國中畢業</c:v>
                </c:pt>
                <c:pt idx="15">
                  <c:v>國中肄業</c:v>
                </c:pt>
                <c:pt idx="16">
                  <c:v>國小畢業</c:v>
                </c:pt>
                <c:pt idx="17">
                  <c:v>國小肄業</c:v>
                </c:pt>
                <c:pt idx="18">
                  <c:v>自修</c:v>
                </c:pt>
                <c:pt idx="19">
                  <c:v>不識字者</c:v>
                </c:pt>
              </c:strCache>
            </c:strRef>
          </c:cat>
          <c:val>
            <c:numRef>
              <c:f>(鹽埕102年終教育程度統計!$E$21,鹽埕102年終教育程度統計!$G$21,鹽埕102年終教育程度統計!$H$21,鹽埕102年終教育程度統計!$I$21,鹽埕102年終教育程度統計!$J$21,鹽埕102年終教育程度統計!$K$21,鹽埕102年終教育程度統計!$L$21,鹽埕102年終教育程度統計!$M$21,鹽埕102年終教育程度統計!$N$21,鹽埕102年終教育程度統計!$O$21,鹽埕102年終教育程度統計!$P$21,鹽埕102年終教育程度統計!$Q$21,鹽埕102年終教育程度統計!$R$21,鹽埕102年終教育程度統計!$S$21,鹽埕102年終教育程度統計!$T$21,鹽埕102年終教育程度統計!$U$21,鹽埕102年終教育程度統計!$X$21,鹽埕102年終教育程度統計!$Y$21,鹽埕102年終教育程度統計!$Z$21,鹽埕102年終教育程度統計!$AA$21)</c:f>
              <c:numCache>
                <c:formatCode>_(* #,##0_);_(* \(#,##0\);_(* "-"_);_(@_)</c:formatCode>
                <c:ptCount val="20"/>
                <c:pt idx="0">
                  <c:v>16</c:v>
                </c:pt>
                <c:pt idx="1">
                  <c:v>155</c:v>
                </c:pt>
                <c:pt idx="2">
                  <c:v>38</c:v>
                </c:pt>
                <c:pt idx="3">
                  <c:v>453</c:v>
                </c:pt>
                <c:pt idx="4">
                  <c:v>40</c:v>
                </c:pt>
                <c:pt idx="5">
                  <c:v>210</c:v>
                </c:pt>
                <c:pt idx="6">
                  <c:v>14</c:v>
                </c:pt>
                <c:pt idx="7">
                  <c:v>130</c:v>
                </c:pt>
                <c:pt idx="8">
                  <c:v>7</c:v>
                </c:pt>
                <c:pt idx="9">
                  <c:v>0</c:v>
                </c:pt>
                <c:pt idx="10">
                  <c:v>52</c:v>
                </c:pt>
                <c:pt idx="11">
                  <c:v>8</c:v>
                </c:pt>
                <c:pt idx="12">
                  <c:v>468</c:v>
                </c:pt>
                <c:pt idx="13">
                  <c:v>28</c:v>
                </c:pt>
                <c:pt idx="14">
                  <c:v>111</c:v>
                </c:pt>
                <c:pt idx="15">
                  <c:v>10</c:v>
                </c:pt>
                <c:pt idx="16">
                  <c:v>10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7445304"/>
        <c:axId val="207445696"/>
        <c:axId val="0"/>
      </c:bar3DChart>
      <c:catAx>
        <c:axId val="207445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各學習階層畢業、肄業</a:t>
                </a:r>
              </a:p>
            </c:rich>
          </c:tx>
          <c:layout>
            <c:manualLayout>
              <c:xMode val="edge"/>
              <c:yMode val="edge"/>
              <c:x val="0.41071475440569927"/>
              <c:y val="0.90705260963473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744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445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8.9947155043119606E-2"/>
              <c:y val="0.4284194212051618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7445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3.7499999999999999E-2"/>
          <c:y val="0.14192725421041119"/>
          <c:w val="0.96160784589426329"/>
          <c:h val="0.26953159175415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標楷體"/>
              <a:ea typeface="標楷體"/>
              <a:cs typeface="標楷體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2000" b="1" i="0" u="none" strike="noStrike" baseline="0">
                <a:solidFill>
                  <a:srgbClr val="FF0000"/>
                </a:solidFill>
                <a:latin typeface="標楷體"/>
                <a:ea typeface="標楷體"/>
              </a:rPr>
              <a:t>40~44歲各學習階層人口</a:t>
            </a:r>
          </a:p>
        </c:rich>
      </c:tx>
      <c:layout>
        <c:manualLayout>
          <c:xMode val="edge"/>
          <c:yMode val="edge"/>
          <c:x val="0.34424634420697414"/>
          <c:y val="2.7243616032370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5"/>
      <c:rotY val="20"/>
      <c:depthPercent val="100"/>
      <c:rAngAx val="1"/>
    </c:view3D>
    <c:floor>
      <c:thickness val="0"/>
      <c:spPr>
        <a:solidFill>
          <a:srgbClr val="FF99CC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9444511723121008E-2"/>
          <c:y val="0.2772440236315975"/>
          <c:w val="0.91666755474519734"/>
          <c:h val="0.48397511639735513"/>
        </c:manualLayout>
      </c:layout>
      <c:bar3DChart>
        <c:barDir val="col"/>
        <c:grouping val="clustered"/>
        <c:varyColors val="0"/>
        <c:ser>
          <c:idx val="0"/>
          <c:order val="0"/>
          <c:tx>
            <c:v>40 ~ 44歲各學習階層人口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026058883805339E-2"/>
                  <c:y val="8.5763953309208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0552251729157766E-2"/>
                  <c:y val="8.5763953309208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843810466614706E-2"/>
                  <c:y val="6.97382872033360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13536920407165E-2"/>
                  <c:y val="8.5763953309208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1426927941528593E-2"/>
                  <c:y val="6.97382872033360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1718486678985481E-2"/>
                  <c:y val="8.5763953309208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2010149570089881E-2"/>
                  <c:y val="8.5763953309208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2301708307546825E-2"/>
                  <c:y val="6.97382872033360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2593267045003768E-2"/>
                  <c:y val="8.5763953309208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2.2884825782460656E-2"/>
                  <c:y val="8.5763953309208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2.3176384519917485E-2"/>
                  <c:y val="1.01789619415081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2475982957834442E-2"/>
                  <c:y val="1.01789619415081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2.2767541695291386E-2"/>
                  <c:y val="8.5763953309208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2.3059100432748329E-2"/>
                  <c:y val="8.5763953309208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2.4342723623392716E-2"/>
                  <c:y val="5.371262109746387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2.5626346814037106E-2"/>
                  <c:y val="6.97382872033360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2.3933776645119156E-2"/>
                  <c:y val="1.01789619415081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2.42253353825761E-2"/>
                  <c:y val="1.01789619415081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4516998273680389E-2"/>
                  <c:y val="8.5763953309208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鹽埕102年終教育程度統計!$E$3,鹽埕102年終教育程度統計!$F$3,鹽埕102年終教育程度統計!$G$3,鹽埕102年終教育程度統計!$H$3,鹽埕102年終教育程度統計!$I$3,鹽埕102年終教育程度統計!$J$3,鹽埕102年終教育程度統計!$K$4,鹽埕102年終教育程度統計!$L$4,鹽埕102年終教育程度統計!$M$5,鹽埕102年終教育程度統計!$N$5,鹽埕102年終教育程度統計!$P$3,鹽埕102年終教育程度統計!$Q$3,鹽埕102年終教育程度統計!$R$3,鹽埕102年終教育程度統計!$S$3,鹽埕102年終教育程度統計!$T$3,鹽埕102年終教育程度統計!$U$3,鹽埕102年終教育程度統計!$X$3,鹽埕102年終教育程度統計!$Y$3,鹽埕102年終教育程度統計!$AA$1)</c:f>
              <c:strCache>
                <c:ptCount val="19"/>
                <c:pt idx="0">
                  <c:v>博士畢業</c:v>
                </c:pt>
                <c:pt idx="1">
                  <c:v>博士肄業</c:v>
                </c:pt>
                <c:pt idx="2">
                  <c:v>碩士畢業</c:v>
                </c:pt>
                <c:pt idx="3">
                  <c:v>碩士肄業</c:v>
                </c:pt>
                <c:pt idx="4">
                  <c:v>大學畢業</c:v>
                </c:pt>
                <c:pt idx="5">
                  <c:v>大學肄業</c:v>
                </c:pt>
                <c:pt idx="6">
                  <c:v>專二三畢業</c:v>
                </c:pt>
                <c:pt idx="7">
                  <c:v>專二三肄業</c:v>
                </c:pt>
                <c:pt idx="8">
                  <c:v>專五後二畢業</c:v>
                </c:pt>
                <c:pt idx="9">
                  <c:v>專五後二肄業</c:v>
                </c:pt>
                <c:pt idx="10">
                  <c:v>高中畢業</c:v>
                </c:pt>
                <c:pt idx="11">
                  <c:v>高中肄業</c:v>
                </c:pt>
                <c:pt idx="12">
                  <c:v>高職畢業</c:v>
                </c:pt>
                <c:pt idx="13">
                  <c:v>高職肄業</c:v>
                </c:pt>
                <c:pt idx="14">
                  <c:v>國中畢業</c:v>
                </c:pt>
                <c:pt idx="15">
                  <c:v>國中肄業</c:v>
                </c:pt>
                <c:pt idx="16">
                  <c:v>國小畢業</c:v>
                </c:pt>
                <c:pt idx="17">
                  <c:v>國小肄業</c:v>
                </c:pt>
                <c:pt idx="18">
                  <c:v>不識字者</c:v>
                </c:pt>
              </c:strCache>
            </c:strRef>
          </c:cat>
          <c:val>
            <c:numRef>
              <c:f>(鹽埕102年終教育程度統計!$E$24,鹽埕102年終教育程度統計!$F$24,鹽埕102年終教育程度統計!$G$24,鹽埕102年終教育程度統計!$H$24,鹽埕102年終教育程度統計!$I$24,鹽埕102年終教育程度統計!$J$24,鹽埕102年終教育程度統計!$K$24,鹽埕102年終教育程度統計!$L$24,鹽埕102年終教育程度統計!$M$24,鹽埕102年終教育程度統計!$N$24,鹽埕102年終教育程度統計!$P$24,鹽埕102年終教育程度統計!$Q$24,鹽埕102年終教育程度統計!$R$24,鹽埕102年終教育程度統計!$S$24,鹽埕102年終教育程度統計!$T$24,鹽埕102年終教育程度統計!$U$24,鹽埕102年終教育程度統計!$X$24,鹽埕102年終教育程度統計!$Y$24,鹽埕102年終教育程度統計!$AA$24)</c:f>
              <c:numCache>
                <c:formatCode>_(* #,##0_);_(* \(#,##0\);_(* "-"_);_(@_)</c:formatCode>
                <c:ptCount val="19"/>
                <c:pt idx="0">
                  <c:v>7</c:v>
                </c:pt>
                <c:pt idx="1">
                  <c:v>8</c:v>
                </c:pt>
                <c:pt idx="2">
                  <c:v>133</c:v>
                </c:pt>
                <c:pt idx="3">
                  <c:v>24</c:v>
                </c:pt>
                <c:pt idx="4">
                  <c:v>322</c:v>
                </c:pt>
                <c:pt idx="5">
                  <c:v>11</c:v>
                </c:pt>
                <c:pt idx="6">
                  <c:v>141</c:v>
                </c:pt>
                <c:pt idx="7">
                  <c:v>9</c:v>
                </c:pt>
                <c:pt idx="8">
                  <c:v>183</c:v>
                </c:pt>
                <c:pt idx="9">
                  <c:v>4</c:v>
                </c:pt>
                <c:pt idx="10">
                  <c:v>123</c:v>
                </c:pt>
                <c:pt idx="11">
                  <c:v>13</c:v>
                </c:pt>
                <c:pt idx="12">
                  <c:v>521</c:v>
                </c:pt>
                <c:pt idx="13">
                  <c:v>35</c:v>
                </c:pt>
                <c:pt idx="14">
                  <c:v>169</c:v>
                </c:pt>
                <c:pt idx="15">
                  <c:v>17</c:v>
                </c:pt>
                <c:pt idx="16">
                  <c:v>16</c:v>
                </c:pt>
                <c:pt idx="17">
                  <c:v>9</c:v>
                </c:pt>
                <c:pt idx="1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7444912"/>
        <c:axId val="207446480"/>
        <c:axId val="0"/>
      </c:bar3DChart>
      <c:catAx>
        <c:axId val="20744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各學習階層畢業、肄業</a:t>
                </a:r>
              </a:p>
            </c:rich>
          </c:tx>
          <c:layout>
            <c:manualLayout>
              <c:xMode val="edge"/>
              <c:yMode val="edge"/>
              <c:x val="0.41071475440569927"/>
              <c:y val="0.90705260963473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744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446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9.1269919385076864E-2"/>
              <c:y val="0.4433768044619422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7444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3.7499999999999999E-2"/>
          <c:y val="0.14192725421041119"/>
          <c:w val="0.96160784589426329"/>
          <c:h val="0.26953159175415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標楷體"/>
              <a:ea typeface="標楷體"/>
              <a:cs typeface="標楷體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2000" b="1" i="0" u="none" strike="noStrike" baseline="0">
                <a:solidFill>
                  <a:srgbClr val="FF0000"/>
                </a:solidFill>
                <a:latin typeface="標楷體"/>
                <a:ea typeface="標楷體"/>
              </a:rPr>
              <a:t>45~49歲各學習階層人口</a:t>
            </a:r>
          </a:p>
        </c:rich>
      </c:tx>
      <c:layout>
        <c:manualLayout>
          <c:xMode val="edge"/>
          <c:yMode val="edge"/>
          <c:x val="0.34424634420697414"/>
          <c:y val="2.7243616032370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5"/>
      <c:rotY val="20"/>
      <c:depthPercent val="100"/>
      <c:rAngAx val="1"/>
    </c:view3D>
    <c:floor>
      <c:thickness val="0"/>
      <c:spPr>
        <a:solidFill>
          <a:srgbClr val="FF99CC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9444511723121008E-2"/>
          <c:y val="0.27884659024218472"/>
          <c:w val="0.91666755474519734"/>
          <c:h val="0.48237254978676786"/>
        </c:manualLayout>
      </c:layout>
      <c:bar3DChart>
        <c:barDir val="col"/>
        <c:grouping val="clustered"/>
        <c:varyColors val="0"/>
        <c:ser>
          <c:idx val="0"/>
          <c:order val="0"/>
          <c:tx>
            <c:v>45 ~ 49歲各學習階層人口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9608382285547641E-3"/>
                  <c:y val="-4.11282724274850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709786276715411E-3"/>
                  <c:y val="1.763241133319951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2641753114194061E-3"/>
                  <c:y val="6.57093344101218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3234179060950716E-4"/>
                  <c:y val="3.89999327007201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0738657667791521E-4"/>
                  <c:y val="2.29742916750790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036787068283131E-4"/>
                  <c:y val="-4.64718352513628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063367079115159E-3"/>
                  <c:y val="8.1734975435762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6200683247927341E-3"/>
                  <c:y val="1.606770307557709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1608965545973906E-3"/>
                  <c:y val="8.1734975435762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2902345540140815E-3"/>
                  <c:y val="-2.510263140184321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2.5257259509228014E-3"/>
                  <c:y val="-3.044451174372434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936591259425904E-3"/>
                  <c:y val="7.63914126118850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7232012665083533E-3"/>
                  <c:y val="1.763241133319795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3.4156147148273132E-3"/>
                  <c:y val="8.1734975435762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6.9699620880723243E-4"/>
                  <c:y val="6.9486506494380513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5026246719160104E-3"/>
                  <c:y val="1.606770307557709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162937966087573E-3"/>
                  <c:y val="3.365636987684231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1.5156438778486023E-3"/>
                  <c:y val="1.22905309913191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3633504145315169E-3"/>
                  <c:y val="1.763241133319951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8.9624213639961676E-4"/>
                  <c:y val="3.89999327007201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4.5389118026913306E-3"/>
                  <c:y val="-8.92051955044088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鹽埕102年終教育程度統計!$E$3,鹽埕102年終教育程度統計!$F$3,鹽埕102年終教育程度統計!$G$3,鹽埕102年終教育程度統計!$H$3,鹽埕102年終教育程度統計!$I$3,鹽埕102年終教育程度統計!$J$3,鹽埕102年終教育程度統計!$K$4,鹽埕102年終教育程度統計!$L$4,鹽埕102年終教育程度統計!$M$5,鹽埕102年終教育程度統計!$N$5,鹽埕102年終教育程度統計!$O$5,鹽埕102年終教育程度統計!$P$3,鹽埕102年終教育程度統計!$Q$3,鹽埕102年終教育程度統計!$R$3,鹽埕102年終教育程度統計!$S$3,鹽埕102年終教育程度統計!$T$3,鹽埕102年終教育程度統計!$U$3,鹽埕102年終教育程度統計!$X$3,鹽埕102年終教育程度統計!$Y$3,鹽埕102年終教育程度統計!$Z$2,鹽埕102年終教育程度統計!$AA$1)</c:f>
              <c:strCache>
                <c:ptCount val="21"/>
                <c:pt idx="0">
                  <c:v>博士畢業</c:v>
                </c:pt>
                <c:pt idx="1">
                  <c:v>博士肄業</c:v>
                </c:pt>
                <c:pt idx="2">
                  <c:v>碩士畢業</c:v>
                </c:pt>
                <c:pt idx="3">
                  <c:v>碩士肄業</c:v>
                </c:pt>
                <c:pt idx="4">
                  <c:v>大學畢業</c:v>
                </c:pt>
                <c:pt idx="5">
                  <c:v>大學肄業</c:v>
                </c:pt>
                <c:pt idx="6">
                  <c:v>專二三畢業</c:v>
                </c:pt>
                <c:pt idx="7">
                  <c:v>專二三肄業</c:v>
                </c:pt>
                <c:pt idx="8">
                  <c:v>專五後二畢業</c:v>
                </c:pt>
                <c:pt idx="9">
                  <c:v>專五後二肄業</c:v>
                </c:pt>
                <c:pt idx="10">
                  <c:v>專五前三肄業</c:v>
                </c:pt>
                <c:pt idx="11">
                  <c:v>高中畢業</c:v>
                </c:pt>
                <c:pt idx="12">
                  <c:v>高中肄業</c:v>
                </c:pt>
                <c:pt idx="13">
                  <c:v>高職畢業</c:v>
                </c:pt>
                <c:pt idx="14">
                  <c:v>高職肄業</c:v>
                </c:pt>
                <c:pt idx="15">
                  <c:v>國中畢業</c:v>
                </c:pt>
                <c:pt idx="16">
                  <c:v>國中肄業</c:v>
                </c:pt>
                <c:pt idx="17">
                  <c:v>國小畢業</c:v>
                </c:pt>
                <c:pt idx="18">
                  <c:v>國小肄業</c:v>
                </c:pt>
                <c:pt idx="19">
                  <c:v>自修</c:v>
                </c:pt>
                <c:pt idx="20">
                  <c:v>不識字者</c:v>
                </c:pt>
              </c:strCache>
            </c:strRef>
          </c:cat>
          <c:val>
            <c:numRef>
              <c:f>(鹽埕102年終教育程度統計!$E$27,鹽埕102年終教育程度統計!$F$27,鹽埕102年終教育程度統計!$G$27,鹽埕102年終教育程度統計!$H$27,鹽埕102年終教育程度統計!$I$27,鹽埕102年終教育程度統計!$J$27,鹽埕102年終教育程度統計!$K$27,鹽埕102年終教育程度統計!$L$27,鹽埕102年終教育程度統計!$M$27,鹽埕102年終教育程度統計!$N$27,鹽埕102年終教育程度統計!$O$27,鹽埕102年終教育程度統計!$P$27,鹽埕102年終教育程度統計!$Q$27,鹽埕102年終教育程度統計!$R$27,鹽埕102年終教育程度統計!$S$27,鹽埕102年終教育程度統計!$T$27,鹽埕102年終教育程度統計!$U$27,鹽埕102年終教育程度統計!$X$27,鹽埕102年終教育程度統計!$Y$27,鹽埕102年終教育程度統計!$Z$27,鹽埕102年終教育程度統計!$AA$27)</c:f>
              <c:numCache>
                <c:formatCode>_(* #,##0_);_(* \(#,##0\);_(* "-"_);_(@_)</c:formatCode>
                <c:ptCount val="21"/>
                <c:pt idx="0">
                  <c:v>9</c:v>
                </c:pt>
                <c:pt idx="1">
                  <c:v>7</c:v>
                </c:pt>
                <c:pt idx="2">
                  <c:v>94</c:v>
                </c:pt>
                <c:pt idx="3">
                  <c:v>18</c:v>
                </c:pt>
                <c:pt idx="4">
                  <c:v>256</c:v>
                </c:pt>
                <c:pt idx="5">
                  <c:v>15</c:v>
                </c:pt>
                <c:pt idx="6">
                  <c:v>128</c:v>
                </c:pt>
                <c:pt idx="7">
                  <c:v>10</c:v>
                </c:pt>
                <c:pt idx="8">
                  <c:v>237</c:v>
                </c:pt>
                <c:pt idx="9">
                  <c:v>11</c:v>
                </c:pt>
                <c:pt idx="10">
                  <c:v>0</c:v>
                </c:pt>
                <c:pt idx="11">
                  <c:v>141</c:v>
                </c:pt>
                <c:pt idx="12">
                  <c:v>16</c:v>
                </c:pt>
                <c:pt idx="13">
                  <c:v>684</c:v>
                </c:pt>
                <c:pt idx="14">
                  <c:v>45</c:v>
                </c:pt>
                <c:pt idx="15">
                  <c:v>299</c:v>
                </c:pt>
                <c:pt idx="16">
                  <c:v>23</c:v>
                </c:pt>
                <c:pt idx="17">
                  <c:v>36</c:v>
                </c:pt>
                <c:pt idx="18">
                  <c:v>6</c:v>
                </c:pt>
                <c:pt idx="19">
                  <c:v>0</c:v>
                </c:pt>
                <c:pt idx="2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7447264"/>
        <c:axId val="207447656"/>
        <c:axId val="0"/>
      </c:bar3DChart>
      <c:catAx>
        <c:axId val="20744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各學習階層畢業、肄業</a:t>
                </a:r>
              </a:p>
            </c:rich>
          </c:tx>
          <c:layout>
            <c:manualLayout>
              <c:xMode val="edge"/>
              <c:yMode val="edge"/>
              <c:x val="0.41071475440569927"/>
              <c:y val="0.90545012439851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7447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447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7.2751452943382075E-2"/>
              <c:y val="0.4455134514435695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7447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3.7499999999999999E-2"/>
          <c:y val="0.14192725421041119"/>
          <c:w val="0.96160784589426329"/>
          <c:h val="0.26953159175415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標楷體"/>
              <a:ea typeface="標楷體"/>
              <a:cs typeface="標楷體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2000" b="1" i="0" u="none" strike="noStrike" baseline="0">
                <a:solidFill>
                  <a:srgbClr val="FF0000"/>
                </a:solidFill>
                <a:latin typeface="標楷體"/>
                <a:ea typeface="標楷體"/>
              </a:rPr>
              <a:t>50~54歲各學習階層人口</a:t>
            </a:r>
          </a:p>
        </c:rich>
      </c:tx>
      <c:layout>
        <c:manualLayout>
          <c:xMode val="edge"/>
          <c:yMode val="edge"/>
          <c:x val="0.34424634420697414"/>
          <c:y val="2.7243616032370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5"/>
      <c:rotY val="20"/>
      <c:depthPercent val="100"/>
      <c:rAngAx val="1"/>
    </c:view3D>
    <c:floor>
      <c:thickness val="0"/>
      <c:spPr>
        <a:solidFill>
          <a:srgbClr val="FF99CC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9444511723121008E-2"/>
          <c:y val="0.2772440236315975"/>
          <c:w val="0.91666755474519734"/>
          <c:h val="0.48397511639735513"/>
        </c:manualLayout>
      </c:layout>
      <c:bar3DChart>
        <c:barDir val="col"/>
        <c:grouping val="clustered"/>
        <c:varyColors val="0"/>
        <c:ser>
          <c:idx val="0"/>
          <c:order val="0"/>
          <c:tx>
            <c:v>50 ~ 54歲各學習階層人口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4823980335791358E-3"/>
                  <c:y val="8.376909617067097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464275298920969E-3"/>
                  <c:y val="7.84288983107880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9258426030079575E-3"/>
                  <c:y val="8.37707786526684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6213598300212474E-3"/>
                  <c:y val="3.56938555757453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3578927634045753E-3"/>
                  <c:y val="1.96665320681068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106903303753697E-3"/>
                  <c:y val="3.56938555757453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623255426405033E-4"/>
                  <c:y val="9.97964196783094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3393742448860559E-3"/>
                  <c:y val="4.10357359176256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6637920259967507E-3"/>
                  <c:y val="5.70613769432667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5210806982460524E-3"/>
                  <c:y val="3.56938555757453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2068283131275257E-2"/>
                  <c:y val="1.15822060703950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7424696912885889E-3"/>
                  <c:y val="1.15822060703950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2.3839991619591626E-2"/>
                  <c:y val="9.97958782481120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9.560263300420781E-4"/>
                  <c:y val="9.97964196783094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4.7322209723784526E-3"/>
                  <c:y val="6.77451376270273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1612090155397243E-3"/>
                  <c:y val="1.05138300020189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8891388576427947E-3"/>
                  <c:y val="3.03519752338657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2785485147688903E-3"/>
                  <c:y val="1.15822060703950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2.3529350497854436E-3"/>
                  <c:y val="3.56938555757453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2.2611756863735068E-4"/>
                  <c:y val="7.84288983107880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Mode val="edge"/>
                  <c:yMode val="edge"/>
                  <c:x val="0.82738175395832747"/>
                  <c:y val="0.467949450291482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FF"/>
                      </a:solidFill>
                      <a:latin typeface="標楷體"/>
                      <a:ea typeface="標楷體"/>
                      <a:cs typeface="標楷體"/>
                    </a:defRPr>
                  </a:pPr>
                  <a:endParaRPr lang="zh-TW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鹽埕102年終教育程度統計!$G$3,鹽埕102年終教育程度統計!$H$3,鹽埕102年終教育程度統計!$I$3,鹽埕102年終教育程度統計!$J$3,鹽埕102年終教育程度統計!$K$4,鹽埕102年終教育程度統計!$L$4,鹽埕102年終教育程度統計!$M$5,鹽埕102年終教育程度統計!$N$5,鹽埕102年終教育程度統計!$P$3,鹽埕102年終教育程度統計!$Q$3,鹽埕102年終教育程度統計!$R$3,鹽埕102年終教育程度統計!$S$3,鹽埕102年終教育程度統計!$T$3,鹽埕102年終教育程度統計!$U$3,鹽埕102年終教育程度統計!$V$3,鹽埕102年終教育程度統計!$W$3,鹽埕102年終教育程度統計!$X$3,鹽埕102年終教育程度統計!$Y$3,鹽埕102年終教育程度統計!$Z$2,鹽埕102年終教育程度統計!$AA$1)</c:f>
              <c:strCache>
                <c:ptCount val="20"/>
                <c:pt idx="0">
                  <c:v>碩士畢業</c:v>
                </c:pt>
                <c:pt idx="1">
                  <c:v>碩士肄業</c:v>
                </c:pt>
                <c:pt idx="2">
                  <c:v>大學畢業</c:v>
                </c:pt>
                <c:pt idx="3">
                  <c:v>大學肄業</c:v>
                </c:pt>
                <c:pt idx="4">
                  <c:v>專二三畢業</c:v>
                </c:pt>
                <c:pt idx="5">
                  <c:v>專二三肄業</c:v>
                </c:pt>
                <c:pt idx="6">
                  <c:v>專五後二畢業</c:v>
                </c:pt>
                <c:pt idx="7">
                  <c:v>專五後二肄業</c:v>
                </c:pt>
                <c:pt idx="8">
                  <c:v>高中畢業</c:v>
                </c:pt>
                <c:pt idx="9">
                  <c:v>高中肄業</c:v>
                </c:pt>
                <c:pt idx="10">
                  <c:v>高職畢業</c:v>
                </c:pt>
                <c:pt idx="11">
                  <c:v>高職肄業</c:v>
                </c:pt>
                <c:pt idx="12">
                  <c:v>國中畢業</c:v>
                </c:pt>
                <c:pt idx="13">
                  <c:v>國中肄業</c:v>
                </c:pt>
                <c:pt idx="14">
                  <c:v>初職畢業</c:v>
                </c:pt>
                <c:pt idx="15">
                  <c:v>初職肄業</c:v>
                </c:pt>
                <c:pt idx="16">
                  <c:v>國小畢業</c:v>
                </c:pt>
                <c:pt idx="17">
                  <c:v>國小肄業</c:v>
                </c:pt>
                <c:pt idx="18">
                  <c:v>自修</c:v>
                </c:pt>
                <c:pt idx="19">
                  <c:v>不識字者</c:v>
                </c:pt>
              </c:strCache>
            </c:strRef>
          </c:cat>
          <c:val>
            <c:numRef>
              <c:f>(鹽埕102年終教育程度統計!$G$30,鹽埕102年終教育程度統計!$H$30,鹽埕102年終教育程度統計!$I$30,鹽埕102年終教育程度統計!$J$30,鹽埕102年終教育程度統計!$K$30,鹽埕102年終教育程度統計!$L$30,鹽埕102年終教育程度統計!$M$30,鹽埕102年終教育程度統計!$N$30,鹽埕102年終教育程度統計!$P$30,鹽埕102年終教育程度統計!$Q$30,鹽埕102年終教育程度統計!$R$30,鹽埕102年終教育程度統計!$S$30,鹽埕102年終教育程度統計!$T$30,鹽埕102年終教育程度統計!$U$30,鹽埕102年終教育程度統計!$V$30,鹽埕102年終教育程度統計!$W$30,鹽埕102年終教育程度統計!$X$30,鹽埕102年終教育程度統計!$Y$30,鹽埕102年終教育程度統計!$Z$30,鹽埕102年終教育程度統計!$AA$30)</c:f>
              <c:numCache>
                <c:formatCode>_(* #,##0_);_(* \(#,##0\);_(* "-"_);_(@_)</c:formatCode>
                <c:ptCount val="20"/>
                <c:pt idx="0">
                  <c:v>80</c:v>
                </c:pt>
                <c:pt idx="1">
                  <c:v>12</c:v>
                </c:pt>
                <c:pt idx="2">
                  <c:v>260</c:v>
                </c:pt>
                <c:pt idx="3">
                  <c:v>14</c:v>
                </c:pt>
                <c:pt idx="4">
                  <c:v>103</c:v>
                </c:pt>
                <c:pt idx="5">
                  <c:v>10</c:v>
                </c:pt>
                <c:pt idx="6">
                  <c:v>257</c:v>
                </c:pt>
                <c:pt idx="7">
                  <c:v>18</c:v>
                </c:pt>
                <c:pt idx="8">
                  <c:v>220</c:v>
                </c:pt>
                <c:pt idx="9">
                  <c:v>14</c:v>
                </c:pt>
                <c:pt idx="10">
                  <c:v>681</c:v>
                </c:pt>
                <c:pt idx="11">
                  <c:v>49</c:v>
                </c:pt>
                <c:pt idx="12">
                  <c:v>457</c:v>
                </c:pt>
                <c:pt idx="13">
                  <c:v>28</c:v>
                </c:pt>
                <c:pt idx="14">
                  <c:v>0</c:v>
                </c:pt>
                <c:pt idx="15">
                  <c:v>0</c:v>
                </c:pt>
                <c:pt idx="16">
                  <c:v>119</c:v>
                </c:pt>
                <c:pt idx="17">
                  <c:v>21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7448440"/>
        <c:axId val="207448832"/>
        <c:axId val="0"/>
      </c:bar3DChart>
      <c:catAx>
        <c:axId val="207448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各學習階層畢業、肄業</a:t>
                </a:r>
              </a:p>
            </c:rich>
          </c:tx>
          <c:layout>
            <c:manualLayout>
              <c:xMode val="edge"/>
              <c:yMode val="edge"/>
              <c:x val="0.41071475440569927"/>
              <c:y val="0.90705260963473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744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448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3366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7.5396981627296591E-2"/>
              <c:y val="0.426282774223534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標楷體"/>
                <a:ea typeface="標楷體"/>
                <a:cs typeface="標楷體"/>
              </a:defRPr>
            </a:pPr>
            <a:endParaRPr lang="zh-TW"/>
          </a:p>
        </c:txPr>
        <c:crossAx val="207448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3.7499999999999999E-2"/>
          <c:y val="0.14192725421041119"/>
          <c:w val="0.96160784589426329"/>
          <c:h val="0.26953159175415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標楷體"/>
              <a:ea typeface="標楷體"/>
              <a:cs typeface="標楷體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12</xdr:col>
      <xdr:colOff>0</xdr:colOff>
      <xdr:row>14</xdr:row>
      <xdr:rowOff>0</xdr:rowOff>
    </xdr:to>
    <xdr:graphicFrame macro="">
      <xdr:nvGraphicFramePr>
        <xdr:cNvPr id="10854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14</xdr:col>
      <xdr:colOff>0</xdr:colOff>
      <xdr:row>32</xdr:row>
      <xdr:rowOff>0</xdr:rowOff>
    </xdr:to>
    <xdr:graphicFrame macro="">
      <xdr:nvGraphicFramePr>
        <xdr:cNvPr id="10855" name="圖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14</xdr:col>
      <xdr:colOff>0</xdr:colOff>
      <xdr:row>48</xdr:row>
      <xdr:rowOff>0</xdr:rowOff>
    </xdr:to>
    <xdr:graphicFrame macro="">
      <xdr:nvGraphicFramePr>
        <xdr:cNvPr id="10856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14</xdr:col>
      <xdr:colOff>0</xdr:colOff>
      <xdr:row>64</xdr:row>
      <xdr:rowOff>0</xdr:rowOff>
    </xdr:to>
    <xdr:graphicFrame macro="">
      <xdr:nvGraphicFramePr>
        <xdr:cNvPr id="10857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64</xdr:row>
      <xdr:rowOff>0</xdr:rowOff>
    </xdr:from>
    <xdr:to>
      <xdr:col>14</xdr:col>
      <xdr:colOff>0</xdr:colOff>
      <xdr:row>80</xdr:row>
      <xdr:rowOff>0</xdr:rowOff>
    </xdr:to>
    <xdr:graphicFrame macro="">
      <xdr:nvGraphicFramePr>
        <xdr:cNvPr id="10858" name="圖表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14</xdr:col>
      <xdr:colOff>0</xdr:colOff>
      <xdr:row>96</xdr:row>
      <xdr:rowOff>0</xdr:rowOff>
    </xdr:to>
    <xdr:graphicFrame macro="">
      <xdr:nvGraphicFramePr>
        <xdr:cNvPr id="10859" name="圖表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96</xdr:row>
      <xdr:rowOff>0</xdr:rowOff>
    </xdr:from>
    <xdr:to>
      <xdr:col>14</xdr:col>
      <xdr:colOff>0</xdr:colOff>
      <xdr:row>112</xdr:row>
      <xdr:rowOff>0</xdr:rowOff>
    </xdr:to>
    <xdr:graphicFrame macro="">
      <xdr:nvGraphicFramePr>
        <xdr:cNvPr id="10860" name="圖表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112</xdr:row>
      <xdr:rowOff>0</xdr:rowOff>
    </xdr:from>
    <xdr:to>
      <xdr:col>14</xdr:col>
      <xdr:colOff>0</xdr:colOff>
      <xdr:row>128</xdr:row>
      <xdr:rowOff>0</xdr:rowOff>
    </xdr:to>
    <xdr:graphicFrame macro="">
      <xdr:nvGraphicFramePr>
        <xdr:cNvPr id="10861" name="圖表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128</xdr:row>
      <xdr:rowOff>0</xdr:rowOff>
    </xdr:from>
    <xdr:to>
      <xdr:col>14</xdr:col>
      <xdr:colOff>0</xdr:colOff>
      <xdr:row>144</xdr:row>
      <xdr:rowOff>0</xdr:rowOff>
    </xdr:to>
    <xdr:graphicFrame macro="">
      <xdr:nvGraphicFramePr>
        <xdr:cNvPr id="10862" name="圖表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14</xdr:col>
      <xdr:colOff>0</xdr:colOff>
      <xdr:row>160</xdr:row>
      <xdr:rowOff>0</xdr:rowOff>
    </xdr:to>
    <xdr:graphicFrame macro="">
      <xdr:nvGraphicFramePr>
        <xdr:cNvPr id="10863" name="圖表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160</xdr:row>
      <xdr:rowOff>0</xdr:rowOff>
    </xdr:from>
    <xdr:to>
      <xdr:col>14</xdr:col>
      <xdr:colOff>0</xdr:colOff>
      <xdr:row>176</xdr:row>
      <xdr:rowOff>0</xdr:rowOff>
    </xdr:to>
    <xdr:graphicFrame macro="">
      <xdr:nvGraphicFramePr>
        <xdr:cNvPr id="10864" name="圖表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176</xdr:row>
      <xdr:rowOff>0</xdr:rowOff>
    </xdr:from>
    <xdr:to>
      <xdr:col>14</xdr:col>
      <xdr:colOff>0</xdr:colOff>
      <xdr:row>192</xdr:row>
      <xdr:rowOff>0</xdr:rowOff>
    </xdr:to>
    <xdr:graphicFrame macro="">
      <xdr:nvGraphicFramePr>
        <xdr:cNvPr id="10865" name="圖表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abSelected="1" view="pageBreakPreview" zoomScale="70" zoomScaleNormal="100" zoomScaleSheetLayoutView="70" workbookViewId="0">
      <selection activeCell="C1" sqref="C1:C5"/>
    </sheetView>
  </sheetViews>
  <sheetFormatPr defaultColWidth="9" defaultRowHeight="16.2"/>
  <cols>
    <col min="1" max="1" width="11.33203125" style="3" customWidth="1"/>
    <col min="2" max="2" width="7.6640625" style="1" customWidth="1"/>
    <col min="3" max="3" width="12.6640625" style="2" customWidth="1"/>
    <col min="4" max="4" width="11.33203125" style="2" customWidth="1"/>
    <col min="5" max="10" width="8.88671875" style="2" customWidth="1"/>
    <col min="11" max="12" width="12.6640625" style="2" customWidth="1"/>
    <col min="13" max="15" width="15.109375" style="2" customWidth="1"/>
    <col min="16" max="25" width="8.88671875" style="2" customWidth="1"/>
    <col min="26" max="26" width="6.44140625" style="2" customWidth="1"/>
    <col min="27" max="27" width="9.88671875" style="2" customWidth="1"/>
    <col min="28" max="16384" width="9" style="2"/>
  </cols>
  <sheetData>
    <row r="1" spans="1:30" s="5" customFormat="1" ht="39.9" customHeight="1">
      <c r="A1" s="49" t="s">
        <v>5</v>
      </c>
      <c r="B1" s="51" t="s">
        <v>3</v>
      </c>
      <c r="C1" s="41" t="s">
        <v>4</v>
      </c>
      <c r="D1" s="54" t="s">
        <v>6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25" t="s">
        <v>34</v>
      </c>
    </row>
    <row r="2" spans="1:30" s="1" customFormat="1" ht="30" customHeight="1">
      <c r="A2" s="50"/>
      <c r="B2" s="52"/>
      <c r="C2" s="42"/>
      <c r="D2" s="56" t="s">
        <v>0</v>
      </c>
      <c r="E2" s="24" t="s">
        <v>7</v>
      </c>
      <c r="F2" s="24"/>
      <c r="G2" s="46" t="s">
        <v>8</v>
      </c>
      <c r="H2" s="46"/>
      <c r="I2" s="53" t="s">
        <v>9</v>
      </c>
      <c r="J2" s="53"/>
      <c r="K2" s="23" t="s">
        <v>10</v>
      </c>
      <c r="L2" s="23"/>
      <c r="M2" s="40"/>
      <c r="N2" s="40"/>
      <c r="O2" s="40"/>
      <c r="P2" s="24" t="s">
        <v>14</v>
      </c>
      <c r="Q2" s="24"/>
      <c r="R2" s="48" t="s">
        <v>15</v>
      </c>
      <c r="S2" s="48"/>
      <c r="T2" s="47" t="s">
        <v>16</v>
      </c>
      <c r="U2" s="47"/>
      <c r="V2" s="22" t="s">
        <v>17</v>
      </c>
      <c r="W2" s="22"/>
      <c r="X2" s="46" t="s">
        <v>18</v>
      </c>
      <c r="Y2" s="46"/>
      <c r="Z2" s="18" t="s">
        <v>19</v>
      </c>
      <c r="AA2" s="26"/>
    </row>
    <row r="3" spans="1:30" s="1" customFormat="1" ht="30" customHeight="1">
      <c r="A3" s="50"/>
      <c r="B3" s="52"/>
      <c r="C3" s="42"/>
      <c r="D3" s="57"/>
      <c r="E3" s="24" t="s">
        <v>35</v>
      </c>
      <c r="F3" s="24" t="s">
        <v>36</v>
      </c>
      <c r="G3" s="46" t="s">
        <v>37</v>
      </c>
      <c r="H3" s="46" t="s">
        <v>38</v>
      </c>
      <c r="I3" s="53" t="s">
        <v>39</v>
      </c>
      <c r="J3" s="53" t="s">
        <v>40</v>
      </c>
      <c r="K3" s="23" t="s">
        <v>33</v>
      </c>
      <c r="L3" s="23"/>
      <c r="M3" s="23" t="s">
        <v>11</v>
      </c>
      <c r="N3" s="23"/>
      <c r="O3" s="40"/>
      <c r="P3" s="34" t="s">
        <v>41</v>
      </c>
      <c r="Q3" s="34" t="s">
        <v>42</v>
      </c>
      <c r="R3" s="37" t="s">
        <v>43</v>
      </c>
      <c r="S3" s="37" t="s">
        <v>44</v>
      </c>
      <c r="T3" s="43" t="s">
        <v>45</v>
      </c>
      <c r="U3" s="43" t="s">
        <v>46</v>
      </c>
      <c r="V3" s="28" t="s">
        <v>47</v>
      </c>
      <c r="W3" s="28" t="s">
        <v>49</v>
      </c>
      <c r="X3" s="31" t="s">
        <v>48</v>
      </c>
      <c r="Y3" s="31" t="s">
        <v>50</v>
      </c>
      <c r="Z3" s="19"/>
      <c r="AA3" s="26"/>
    </row>
    <row r="4" spans="1:30" s="1" customFormat="1" ht="30" customHeight="1">
      <c r="A4" s="50"/>
      <c r="B4" s="52"/>
      <c r="C4" s="42"/>
      <c r="D4" s="57"/>
      <c r="E4" s="24"/>
      <c r="F4" s="24"/>
      <c r="G4" s="46"/>
      <c r="H4" s="46"/>
      <c r="I4" s="53"/>
      <c r="J4" s="53"/>
      <c r="K4" s="23" t="s">
        <v>51</v>
      </c>
      <c r="L4" s="23" t="s">
        <v>52</v>
      </c>
      <c r="M4" s="23" t="s">
        <v>12</v>
      </c>
      <c r="N4" s="23"/>
      <c r="O4" s="17" t="s">
        <v>13</v>
      </c>
      <c r="P4" s="35"/>
      <c r="Q4" s="35"/>
      <c r="R4" s="38"/>
      <c r="S4" s="38"/>
      <c r="T4" s="44"/>
      <c r="U4" s="44"/>
      <c r="V4" s="29"/>
      <c r="W4" s="29"/>
      <c r="X4" s="32"/>
      <c r="Y4" s="32"/>
      <c r="Z4" s="20"/>
      <c r="AA4" s="26"/>
    </row>
    <row r="5" spans="1:30" s="1" customFormat="1" ht="30" customHeight="1">
      <c r="A5" s="50"/>
      <c r="B5" s="52"/>
      <c r="C5" s="42"/>
      <c r="D5" s="57"/>
      <c r="E5" s="24"/>
      <c r="F5" s="24"/>
      <c r="G5" s="46"/>
      <c r="H5" s="46"/>
      <c r="I5" s="53"/>
      <c r="J5" s="53"/>
      <c r="K5" s="23"/>
      <c r="L5" s="23"/>
      <c r="M5" s="17" t="s">
        <v>53</v>
      </c>
      <c r="N5" s="17" t="s">
        <v>54</v>
      </c>
      <c r="O5" s="17" t="s">
        <v>55</v>
      </c>
      <c r="P5" s="36"/>
      <c r="Q5" s="36"/>
      <c r="R5" s="39"/>
      <c r="S5" s="39"/>
      <c r="T5" s="45"/>
      <c r="U5" s="45"/>
      <c r="V5" s="30"/>
      <c r="W5" s="30"/>
      <c r="X5" s="33"/>
      <c r="Y5" s="33"/>
      <c r="Z5" s="21"/>
      <c r="AA5" s="27"/>
    </row>
    <row r="6" spans="1:30" s="1" customFormat="1" ht="20.100000000000001" customHeight="1">
      <c r="A6" s="41" t="s">
        <v>20</v>
      </c>
      <c r="B6" s="14" t="s">
        <v>21</v>
      </c>
      <c r="C6" s="6">
        <f>SUM(C7+C8)</f>
        <v>23286</v>
      </c>
      <c r="D6" s="6">
        <f>SUM(D7+D8)</f>
        <v>23008</v>
      </c>
      <c r="E6" s="6">
        <f t="shared" ref="E6:L6" si="0">SUM(E7+E8)</f>
        <v>97</v>
      </c>
      <c r="F6" s="7">
        <f>SUM(F7+F8)</f>
        <v>52</v>
      </c>
      <c r="G6" s="6">
        <f t="shared" si="0"/>
        <v>992</v>
      </c>
      <c r="H6" s="6">
        <f t="shared" si="0"/>
        <v>284</v>
      </c>
      <c r="I6" s="6">
        <f t="shared" si="0"/>
        <v>4077</v>
      </c>
      <c r="J6" s="6">
        <f t="shared" si="0"/>
        <v>1295</v>
      </c>
      <c r="K6" s="6">
        <f t="shared" si="0"/>
        <v>1070</v>
      </c>
      <c r="L6" s="6">
        <f t="shared" si="0"/>
        <v>162</v>
      </c>
      <c r="M6" s="6">
        <f t="shared" ref="M6:AA6" si="1">SUM(M7+M8)</f>
        <v>1467</v>
      </c>
      <c r="N6" s="6">
        <f t="shared" si="1"/>
        <v>67</v>
      </c>
      <c r="O6" s="6">
        <f t="shared" si="1"/>
        <v>127</v>
      </c>
      <c r="P6" s="6">
        <f t="shared" si="1"/>
        <v>1428</v>
      </c>
      <c r="Q6" s="6">
        <f t="shared" si="1"/>
        <v>416</v>
      </c>
      <c r="R6" s="6">
        <f t="shared" si="1"/>
        <v>4507</v>
      </c>
      <c r="S6" s="6">
        <f t="shared" si="1"/>
        <v>784</v>
      </c>
      <c r="T6" s="6">
        <f t="shared" si="1"/>
        <v>2444</v>
      </c>
      <c r="U6" s="6">
        <f t="shared" si="1"/>
        <v>327</v>
      </c>
      <c r="V6" s="6">
        <f t="shared" si="1"/>
        <v>61</v>
      </c>
      <c r="W6" s="6">
        <f t="shared" si="1"/>
        <v>17</v>
      </c>
      <c r="X6" s="6">
        <f t="shared" si="1"/>
        <v>2876</v>
      </c>
      <c r="Y6" s="6">
        <f t="shared" si="1"/>
        <v>356</v>
      </c>
      <c r="Z6" s="6">
        <f t="shared" si="1"/>
        <v>102</v>
      </c>
      <c r="AA6" s="6">
        <f t="shared" si="1"/>
        <v>278</v>
      </c>
    </row>
    <row r="7" spans="1:30" ht="20.100000000000001" customHeight="1">
      <c r="A7" s="41"/>
      <c r="B7" s="12" t="s">
        <v>1</v>
      </c>
      <c r="C7" s="7">
        <f>SUM(C10+C13+C16+C19+C22+C25+C28+C31+C34+C37+C40)</f>
        <v>11592</v>
      </c>
      <c r="D7" s="7">
        <f>SUM(D10+D13+D16+D19+D22+D25+D28+D31+D34+D37+D40)</f>
        <v>11563</v>
      </c>
      <c r="E7" s="7">
        <f t="shared" ref="E7:L8" si="2">SUM(E10+E13+E16+E19+E22+E25+E28+E31+E34+E37+E40)</f>
        <v>66</v>
      </c>
      <c r="F7" s="7">
        <f t="shared" si="2"/>
        <v>39</v>
      </c>
      <c r="G7" s="7">
        <f t="shared" si="2"/>
        <v>624</v>
      </c>
      <c r="H7" s="7">
        <f t="shared" si="2"/>
        <v>151</v>
      </c>
      <c r="I7" s="7">
        <f t="shared" si="2"/>
        <v>2089</v>
      </c>
      <c r="J7" s="7">
        <f t="shared" si="2"/>
        <v>699</v>
      </c>
      <c r="K7" s="7">
        <f t="shared" si="2"/>
        <v>526</v>
      </c>
      <c r="L7" s="7">
        <f t="shared" si="2"/>
        <v>87</v>
      </c>
      <c r="M7" s="7">
        <f>SUM(M10+M13+M16+M19+M22+M25+M28+M31+M34+M37+M40)</f>
        <v>845</v>
      </c>
      <c r="N7" s="7">
        <f t="shared" ref="N7:AA7" si="3">SUM(N10+N13+N16+N19+N22+N25+N28+N31+N34+N37+N40)</f>
        <v>48</v>
      </c>
      <c r="O7" s="7">
        <f t="shared" si="3"/>
        <v>32</v>
      </c>
      <c r="P7" s="7">
        <f t="shared" si="3"/>
        <v>765</v>
      </c>
      <c r="Q7" s="7">
        <f t="shared" si="3"/>
        <v>229</v>
      </c>
      <c r="R7" s="7">
        <f t="shared" si="3"/>
        <v>2261</v>
      </c>
      <c r="S7" s="7">
        <f t="shared" si="3"/>
        <v>457</v>
      </c>
      <c r="T7" s="7">
        <f t="shared" si="3"/>
        <v>1226</v>
      </c>
      <c r="U7" s="7">
        <f t="shared" si="3"/>
        <v>178</v>
      </c>
      <c r="V7" s="7">
        <f t="shared" si="3"/>
        <v>34</v>
      </c>
      <c r="W7" s="7">
        <f t="shared" si="3"/>
        <v>12</v>
      </c>
      <c r="X7" s="7">
        <f t="shared" si="3"/>
        <v>1083</v>
      </c>
      <c r="Y7" s="7">
        <f t="shared" si="3"/>
        <v>90</v>
      </c>
      <c r="Z7" s="7">
        <f t="shared" si="3"/>
        <v>22</v>
      </c>
      <c r="AA7" s="7">
        <f t="shared" si="3"/>
        <v>29</v>
      </c>
      <c r="AB7" s="9"/>
      <c r="AC7" s="9"/>
      <c r="AD7" s="9"/>
    </row>
    <row r="8" spans="1:30" ht="20.100000000000001" customHeight="1">
      <c r="A8" s="41"/>
      <c r="B8" s="13" t="s">
        <v>2</v>
      </c>
      <c r="C8" s="8">
        <f>SUM(C11+C14+C17+C20+C23+C26+C29+C32+C35+C38+C41)</f>
        <v>11694</v>
      </c>
      <c r="D8" s="8">
        <f>SUM(D11+D14+D17+D20+D23+D26+D29+D32+D35+D38+D41)</f>
        <v>11445</v>
      </c>
      <c r="E8" s="8">
        <f t="shared" si="2"/>
        <v>31</v>
      </c>
      <c r="F8" s="8">
        <f t="shared" si="2"/>
        <v>13</v>
      </c>
      <c r="G8" s="11">
        <f t="shared" si="2"/>
        <v>368</v>
      </c>
      <c r="H8" s="8">
        <f t="shared" si="2"/>
        <v>133</v>
      </c>
      <c r="I8" s="8">
        <f t="shared" si="2"/>
        <v>1988</v>
      </c>
      <c r="J8" s="8">
        <f t="shared" si="2"/>
        <v>596</v>
      </c>
      <c r="K8" s="8">
        <f t="shared" si="2"/>
        <v>544</v>
      </c>
      <c r="L8" s="8">
        <f t="shared" si="2"/>
        <v>75</v>
      </c>
      <c r="M8" s="8">
        <f>SUM(M11+M14+M17+M20+M23+M26+M29+M32+M35+M38+M41)</f>
        <v>622</v>
      </c>
      <c r="N8" s="8">
        <f t="shared" ref="N8:AA8" si="4">SUM(N11+N14+N17+N20+N23+N26+N29+N32+N35+N38+N41)</f>
        <v>19</v>
      </c>
      <c r="O8" s="8">
        <f t="shared" si="4"/>
        <v>95</v>
      </c>
      <c r="P8" s="8">
        <f t="shared" si="4"/>
        <v>663</v>
      </c>
      <c r="Q8" s="8">
        <f t="shared" si="4"/>
        <v>187</v>
      </c>
      <c r="R8" s="8">
        <f t="shared" si="4"/>
        <v>2246</v>
      </c>
      <c r="S8" s="8">
        <f t="shared" si="4"/>
        <v>327</v>
      </c>
      <c r="T8" s="8">
        <f t="shared" si="4"/>
        <v>1218</v>
      </c>
      <c r="U8" s="8">
        <f t="shared" si="4"/>
        <v>149</v>
      </c>
      <c r="V8" s="8">
        <f t="shared" si="4"/>
        <v>27</v>
      </c>
      <c r="W8" s="8">
        <f t="shared" si="4"/>
        <v>5</v>
      </c>
      <c r="X8" s="8">
        <f t="shared" si="4"/>
        <v>1793</v>
      </c>
      <c r="Y8" s="8">
        <f t="shared" si="4"/>
        <v>266</v>
      </c>
      <c r="Z8" s="8">
        <f t="shared" si="4"/>
        <v>80</v>
      </c>
      <c r="AA8" s="8">
        <f t="shared" si="4"/>
        <v>249</v>
      </c>
    </row>
    <row r="9" spans="1:30" ht="20.100000000000001" customHeight="1">
      <c r="A9" s="48" t="s">
        <v>22</v>
      </c>
      <c r="B9" s="15" t="s">
        <v>21</v>
      </c>
      <c r="C9" s="6">
        <f>SUM(C10+C11)</f>
        <v>1401</v>
      </c>
      <c r="D9" s="6">
        <f>SUM(D10:D11)</f>
        <v>1401</v>
      </c>
      <c r="E9" s="7">
        <v>0</v>
      </c>
      <c r="F9" s="7">
        <v>0</v>
      </c>
      <c r="G9" s="6">
        <f t="shared" ref="G9:Z9" si="5">SUM(G10+G11)</f>
        <v>0</v>
      </c>
      <c r="H9" s="6">
        <f t="shared" si="5"/>
        <v>0</v>
      </c>
      <c r="I9" s="10">
        <f t="shared" si="5"/>
        <v>0</v>
      </c>
      <c r="J9" s="7">
        <f t="shared" si="5"/>
        <v>355</v>
      </c>
      <c r="K9" s="7">
        <f t="shared" si="5"/>
        <v>0</v>
      </c>
      <c r="L9" s="7">
        <f t="shared" si="5"/>
        <v>16</v>
      </c>
      <c r="M9" s="7">
        <f t="shared" si="5"/>
        <v>0</v>
      </c>
      <c r="N9" s="7">
        <f t="shared" si="5"/>
        <v>0</v>
      </c>
      <c r="O9" s="7">
        <f t="shared" si="5"/>
        <v>102</v>
      </c>
      <c r="P9" s="6">
        <f t="shared" si="5"/>
        <v>0</v>
      </c>
      <c r="Q9" s="6">
        <f t="shared" si="5"/>
        <v>270</v>
      </c>
      <c r="R9" s="6">
        <f t="shared" si="5"/>
        <v>12</v>
      </c>
      <c r="S9" s="6">
        <f t="shared" si="5"/>
        <v>336</v>
      </c>
      <c r="T9" s="6">
        <f t="shared" si="5"/>
        <v>204</v>
      </c>
      <c r="U9" s="6">
        <f t="shared" si="5"/>
        <v>70</v>
      </c>
      <c r="V9" s="6">
        <f t="shared" si="5"/>
        <v>0</v>
      </c>
      <c r="W9" s="6">
        <f t="shared" si="5"/>
        <v>0</v>
      </c>
      <c r="X9" s="6">
        <f t="shared" si="5"/>
        <v>2</v>
      </c>
      <c r="Y9" s="6">
        <f t="shared" si="5"/>
        <v>34</v>
      </c>
      <c r="Z9" s="6">
        <f t="shared" si="5"/>
        <v>0</v>
      </c>
      <c r="AA9" s="6">
        <v>0</v>
      </c>
    </row>
    <row r="10" spans="1:30" ht="20.100000000000001" customHeight="1">
      <c r="A10" s="48"/>
      <c r="B10" s="12" t="s">
        <v>1</v>
      </c>
      <c r="C10" s="7">
        <f>SUM(E10:AA10)</f>
        <v>688</v>
      </c>
      <c r="D10" s="10">
        <f>SUM(E10:Z10)</f>
        <v>688</v>
      </c>
      <c r="E10" s="7"/>
      <c r="F10" s="7"/>
      <c r="G10" s="7"/>
      <c r="H10" s="7"/>
      <c r="I10" s="7"/>
      <c r="J10" s="7">
        <v>180</v>
      </c>
      <c r="K10" s="7"/>
      <c r="L10" s="7">
        <v>10</v>
      </c>
      <c r="M10" s="7"/>
      <c r="N10" s="7"/>
      <c r="O10" s="7">
        <v>23</v>
      </c>
      <c r="P10" s="7"/>
      <c r="Q10" s="7">
        <v>137</v>
      </c>
      <c r="R10" s="7">
        <v>8</v>
      </c>
      <c r="S10" s="7">
        <v>185</v>
      </c>
      <c r="T10" s="7">
        <v>93</v>
      </c>
      <c r="U10" s="7">
        <v>35</v>
      </c>
      <c r="V10" s="7"/>
      <c r="W10" s="7"/>
      <c r="X10" s="7">
        <v>2</v>
      </c>
      <c r="Y10" s="7">
        <v>15</v>
      </c>
      <c r="Z10" s="7"/>
      <c r="AA10" s="7"/>
    </row>
    <row r="11" spans="1:30" ht="20.100000000000001" customHeight="1">
      <c r="A11" s="48"/>
      <c r="B11" s="13" t="s">
        <v>2</v>
      </c>
      <c r="C11" s="8">
        <f>SUM(E11:AA11)</f>
        <v>713</v>
      </c>
      <c r="D11" s="8">
        <f>SUM(E11:Z11)</f>
        <v>713</v>
      </c>
      <c r="E11" s="8"/>
      <c r="F11" s="8"/>
      <c r="G11" s="8"/>
      <c r="H11" s="8"/>
      <c r="I11" s="8"/>
      <c r="J11" s="8">
        <v>175</v>
      </c>
      <c r="K11" s="8"/>
      <c r="L11" s="8">
        <v>6</v>
      </c>
      <c r="M11" s="8"/>
      <c r="N11" s="8"/>
      <c r="O11" s="8">
        <v>79</v>
      </c>
      <c r="P11" s="8"/>
      <c r="Q11" s="8">
        <v>133</v>
      </c>
      <c r="R11" s="8">
        <v>4</v>
      </c>
      <c r="S11" s="8">
        <v>151</v>
      </c>
      <c r="T11" s="8">
        <v>111</v>
      </c>
      <c r="U11" s="8">
        <v>35</v>
      </c>
      <c r="V11" s="8"/>
      <c r="W11" s="8"/>
      <c r="X11" s="8"/>
      <c r="Y11" s="8">
        <v>19</v>
      </c>
      <c r="Z11" s="8"/>
      <c r="AA11" s="8"/>
    </row>
    <row r="12" spans="1:30" ht="20.100000000000001" customHeight="1">
      <c r="A12" s="48" t="s">
        <v>23</v>
      </c>
      <c r="B12" s="15" t="s">
        <v>21</v>
      </c>
      <c r="C12" s="6">
        <f>SUM(C13+C14)</f>
        <v>1554</v>
      </c>
      <c r="D12" s="6">
        <f t="shared" ref="D12:AA12" si="6">SUM(D13+D14)</f>
        <v>1553</v>
      </c>
      <c r="E12" s="6">
        <v>0</v>
      </c>
      <c r="F12" s="6">
        <f>SUM(F13:F14)</f>
        <v>1</v>
      </c>
      <c r="G12" s="6">
        <f t="shared" si="6"/>
        <v>13</v>
      </c>
      <c r="H12" s="6">
        <f t="shared" si="6"/>
        <v>63</v>
      </c>
      <c r="I12" s="6">
        <f t="shared" si="6"/>
        <v>405</v>
      </c>
      <c r="J12" s="6">
        <f t="shared" si="6"/>
        <v>670</v>
      </c>
      <c r="K12" s="6">
        <f t="shared" si="6"/>
        <v>23</v>
      </c>
      <c r="L12" s="6">
        <f t="shared" si="6"/>
        <v>15</v>
      </c>
      <c r="M12" s="6">
        <f t="shared" si="6"/>
        <v>59</v>
      </c>
      <c r="N12" s="6">
        <f t="shared" si="6"/>
        <v>1</v>
      </c>
      <c r="O12" s="6">
        <f t="shared" si="6"/>
        <v>12</v>
      </c>
      <c r="P12" s="6">
        <f t="shared" si="6"/>
        <v>46</v>
      </c>
      <c r="Q12" s="6">
        <f t="shared" si="6"/>
        <v>11</v>
      </c>
      <c r="R12" s="6">
        <f t="shared" si="6"/>
        <v>156</v>
      </c>
      <c r="S12" s="6">
        <f t="shared" si="6"/>
        <v>66</v>
      </c>
      <c r="T12" s="6">
        <f t="shared" si="6"/>
        <v>9</v>
      </c>
      <c r="U12" s="6">
        <f t="shared" si="6"/>
        <v>1</v>
      </c>
      <c r="V12" s="6">
        <f t="shared" si="6"/>
        <v>0</v>
      </c>
      <c r="W12" s="6">
        <f t="shared" si="6"/>
        <v>0</v>
      </c>
      <c r="X12" s="6">
        <f t="shared" si="6"/>
        <v>0</v>
      </c>
      <c r="Y12" s="6">
        <f t="shared" si="6"/>
        <v>2</v>
      </c>
      <c r="Z12" s="6">
        <f t="shared" si="6"/>
        <v>0</v>
      </c>
      <c r="AA12" s="6">
        <f t="shared" si="6"/>
        <v>1</v>
      </c>
    </row>
    <row r="13" spans="1:30" ht="20.100000000000001" customHeight="1">
      <c r="A13" s="48"/>
      <c r="B13" s="12" t="s">
        <v>1</v>
      </c>
      <c r="C13" s="7">
        <f>SUM(E13:AA13)</f>
        <v>798</v>
      </c>
      <c r="D13" s="10">
        <f t="shared" ref="D13:D37" si="7">SUM(E13:Z13)</f>
        <v>797</v>
      </c>
      <c r="E13" s="7"/>
      <c r="F13" s="7">
        <v>1</v>
      </c>
      <c r="G13" s="7">
        <v>7</v>
      </c>
      <c r="H13" s="7">
        <v>35</v>
      </c>
      <c r="I13" s="7">
        <v>182</v>
      </c>
      <c r="J13" s="7">
        <v>361</v>
      </c>
      <c r="K13" s="7">
        <v>17</v>
      </c>
      <c r="L13" s="7">
        <v>10</v>
      </c>
      <c r="M13" s="7">
        <v>15</v>
      </c>
      <c r="N13" s="7">
        <v>1</v>
      </c>
      <c r="O13" s="7">
        <v>2</v>
      </c>
      <c r="P13" s="7">
        <v>28</v>
      </c>
      <c r="Q13" s="7">
        <v>6</v>
      </c>
      <c r="R13" s="7">
        <v>83</v>
      </c>
      <c r="S13" s="7">
        <v>41</v>
      </c>
      <c r="T13" s="7">
        <v>6</v>
      </c>
      <c r="U13" s="7">
        <v>1</v>
      </c>
      <c r="V13" s="7"/>
      <c r="W13" s="7"/>
      <c r="X13" s="7"/>
      <c r="Y13" s="7">
        <v>1</v>
      </c>
      <c r="Z13" s="7"/>
      <c r="AA13" s="7">
        <v>1</v>
      </c>
    </row>
    <row r="14" spans="1:30" ht="20.100000000000001" customHeight="1">
      <c r="A14" s="48"/>
      <c r="B14" s="13" t="s">
        <v>2</v>
      </c>
      <c r="C14" s="8">
        <f>SUM(E14:AA14)</f>
        <v>756</v>
      </c>
      <c r="D14" s="8">
        <f t="shared" si="7"/>
        <v>756</v>
      </c>
      <c r="E14" s="8"/>
      <c r="F14" s="8"/>
      <c r="G14" s="8">
        <v>6</v>
      </c>
      <c r="H14" s="8">
        <v>28</v>
      </c>
      <c r="I14" s="8">
        <v>223</v>
      </c>
      <c r="J14" s="8">
        <v>309</v>
      </c>
      <c r="K14" s="8">
        <v>6</v>
      </c>
      <c r="L14" s="8">
        <v>5</v>
      </c>
      <c r="M14" s="8">
        <v>44</v>
      </c>
      <c r="N14" s="8"/>
      <c r="O14" s="8">
        <v>10</v>
      </c>
      <c r="P14" s="8">
        <v>18</v>
      </c>
      <c r="Q14" s="8">
        <v>5</v>
      </c>
      <c r="R14" s="8">
        <v>73</v>
      </c>
      <c r="S14" s="8">
        <v>25</v>
      </c>
      <c r="T14" s="8">
        <v>3</v>
      </c>
      <c r="U14" s="8"/>
      <c r="V14" s="8"/>
      <c r="W14" s="8"/>
      <c r="X14" s="8"/>
      <c r="Y14" s="8">
        <v>1</v>
      </c>
      <c r="Z14" s="8"/>
      <c r="AA14" s="8"/>
    </row>
    <row r="15" spans="1:30" ht="20.100000000000001" customHeight="1">
      <c r="A15" s="48" t="s">
        <v>24</v>
      </c>
      <c r="B15" s="15" t="s">
        <v>21</v>
      </c>
      <c r="C15" s="6">
        <f t="shared" ref="C15:Z15" si="8">SUM(C16+C17)</f>
        <v>1775</v>
      </c>
      <c r="D15" s="6">
        <f t="shared" si="8"/>
        <v>1775</v>
      </c>
      <c r="E15" s="6">
        <f t="shared" si="8"/>
        <v>3</v>
      </c>
      <c r="F15" s="6">
        <f t="shared" si="8"/>
        <v>13</v>
      </c>
      <c r="G15" s="6">
        <f t="shared" si="8"/>
        <v>202</v>
      </c>
      <c r="H15" s="6">
        <f t="shared" si="8"/>
        <v>74</v>
      </c>
      <c r="I15" s="6">
        <f t="shared" si="8"/>
        <v>871</v>
      </c>
      <c r="J15" s="6">
        <f t="shared" si="8"/>
        <v>79</v>
      </c>
      <c r="K15" s="6">
        <f t="shared" si="8"/>
        <v>58</v>
      </c>
      <c r="L15" s="6">
        <f t="shared" si="8"/>
        <v>30</v>
      </c>
      <c r="M15" s="6">
        <f t="shared" si="8"/>
        <v>37</v>
      </c>
      <c r="N15" s="6">
        <f t="shared" si="8"/>
        <v>0</v>
      </c>
      <c r="O15" s="6">
        <f t="shared" si="8"/>
        <v>7</v>
      </c>
      <c r="P15" s="6">
        <f t="shared" si="8"/>
        <v>30</v>
      </c>
      <c r="Q15" s="6">
        <f t="shared" si="8"/>
        <v>15</v>
      </c>
      <c r="R15" s="6">
        <f t="shared" si="8"/>
        <v>236</v>
      </c>
      <c r="S15" s="6">
        <f t="shared" si="8"/>
        <v>83</v>
      </c>
      <c r="T15" s="6">
        <f t="shared" si="8"/>
        <v>24</v>
      </c>
      <c r="U15" s="6">
        <f t="shared" si="8"/>
        <v>11</v>
      </c>
      <c r="V15" s="6">
        <f t="shared" si="8"/>
        <v>0</v>
      </c>
      <c r="W15" s="6">
        <f t="shared" si="8"/>
        <v>0</v>
      </c>
      <c r="X15" s="6">
        <f t="shared" si="8"/>
        <v>2</v>
      </c>
      <c r="Y15" s="6">
        <f t="shared" si="8"/>
        <v>0</v>
      </c>
      <c r="Z15" s="6">
        <f t="shared" si="8"/>
        <v>0</v>
      </c>
      <c r="AA15" s="6">
        <v>0</v>
      </c>
    </row>
    <row r="16" spans="1:30" ht="20.100000000000001" customHeight="1">
      <c r="A16" s="48"/>
      <c r="B16" s="12" t="s">
        <v>1</v>
      </c>
      <c r="C16" s="7">
        <f>SUM(E16:AA16)</f>
        <v>919</v>
      </c>
      <c r="D16" s="10">
        <f t="shared" si="7"/>
        <v>919</v>
      </c>
      <c r="E16" s="7">
        <v>2</v>
      </c>
      <c r="F16" s="7">
        <v>9</v>
      </c>
      <c r="G16" s="7">
        <v>125</v>
      </c>
      <c r="H16" s="7">
        <v>35</v>
      </c>
      <c r="I16" s="7">
        <v>400</v>
      </c>
      <c r="J16" s="7">
        <v>48</v>
      </c>
      <c r="K16" s="7">
        <v>33</v>
      </c>
      <c r="L16" s="7">
        <v>17</v>
      </c>
      <c r="M16" s="7">
        <v>10</v>
      </c>
      <c r="N16" s="7"/>
      <c r="O16" s="7">
        <v>2</v>
      </c>
      <c r="P16" s="7">
        <v>17</v>
      </c>
      <c r="Q16" s="7">
        <v>9</v>
      </c>
      <c r="R16" s="7">
        <v>140</v>
      </c>
      <c r="S16" s="7">
        <v>52</v>
      </c>
      <c r="T16" s="7">
        <v>12</v>
      </c>
      <c r="U16" s="7">
        <v>7</v>
      </c>
      <c r="V16" s="7"/>
      <c r="W16" s="7"/>
      <c r="X16" s="7">
        <v>1</v>
      </c>
      <c r="Y16" s="7"/>
      <c r="Z16" s="7"/>
      <c r="AA16" s="7"/>
    </row>
    <row r="17" spans="1:27" ht="20.100000000000001" customHeight="1">
      <c r="A17" s="48"/>
      <c r="B17" s="13" t="s">
        <v>2</v>
      </c>
      <c r="C17" s="8">
        <f>SUM(E17:AA17)</f>
        <v>856</v>
      </c>
      <c r="D17" s="8">
        <f t="shared" si="7"/>
        <v>856</v>
      </c>
      <c r="E17" s="8">
        <v>1</v>
      </c>
      <c r="F17" s="8">
        <v>4</v>
      </c>
      <c r="G17" s="8">
        <v>77</v>
      </c>
      <c r="H17" s="8">
        <v>39</v>
      </c>
      <c r="I17" s="8">
        <v>471</v>
      </c>
      <c r="J17" s="8">
        <v>31</v>
      </c>
      <c r="K17" s="8">
        <v>25</v>
      </c>
      <c r="L17" s="8">
        <v>13</v>
      </c>
      <c r="M17" s="8">
        <v>27</v>
      </c>
      <c r="N17" s="8"/>
      <c r="O17" s="8">
        <v>5</v>
      </c>
      <c r="P17" s="8">
        <v>13</v>
      </c>
      <c r="Q17" s="8">
        <v>6</v>
      </c>
      <c r="R17" s="8">
        <v>96</v>
      </c>
      <c r="S17" s="8">
        <v>31</v>
      </c>
      <c r="T17" s="8">
        <v>12</v>
      </c>
      <c r="U17" s="8">
        <v>4</v>
      </c>
      <c r="V17" s="8"/>
      <c r="W17" s="8"/>
      <c r="X17" s="8">
        <v>1</v>
      </c>
      <c r="Y17" s="8"/>
      <c r="Z17" s="8"/>
      <c r="AA17" s="8"/>
    </row>
    <row r="18" spans="1:27" ht="20.100000000000001" customHeight="1">
      <c r="A18" s="48" t="s">
        <v>25</v>
      </c>
      <c r="B18" s="15" t="s">
        <v>21</v>
      </c>
      <c r="C18" s="6">
        <f t="shared" ref="C18:AA18" si="9">SUM(C19+C20)</f>
        <v>1933</v>
      </c>
      <c r="D18" s="6">
        <f t="shared" si="9"/>
        <v>1933</v>
      </c>
      <c r="E18" s="6">
        <f t="shared" si="9"/>
        <v>15</v>
      </c>
      <c r="F18" s="6">
        <f t="shared" si="9"/>
        <v>11</v>
      </c>
      <c r="G18" s="6">
        <f t="shared" si="9"/>
        <v>189</v>
      </c>
      <c r="H18" s="6">
        <f t="shared" si="9"/>
        <v>45</v>
      </c>
      <c r="I18" s="6">
        <f t="shared" si="9"/>
        <v>676</v>
      </c>
      <c r="J18" s="6">
        <f t="shared" si="9"/>
        <v>66</v>
      </c>
      <c r="K18" s="6">
        <f t="shared" si="9"/>
        <v>174</v>
      </c>
      <c r="L18" s="6">
        <f t="shared" si="9"/>
        <v>40</v>
      </c>
      <c r="M18" s="6">
        <f t="shared" si="9"/>
        <v>77</v>
      </c>
      <c r="N18" s="6">
        <f t="shared" si="9"/>
        <v>8</v>
      </c>
      <c r="O18" s="6">
        <f t="shared" si="9"/>
        <v>3</v>
      </c>
      <c r="P18" s="6">
        <f t="shared" si="9"/>
        <v>38</v>
      </c>
      <c r="Q18" s="6">
        <f t="shared" si="9"/>
        <v>7</v>
      </c>
      <c r="R18" s="6">
        <f t="shared" si="9"/>
        <v>431</v>
      </c>
      <c r="S18" s="6">
        <f t="shared" si="9"/>
        <v>57</v>
      </c>
      <c r="T18" s="6">
        <f t="shared" si="9"/>
        <v>66</v>
      </c>
      <c r="U18" s="6">
        <f t="shared" si="9"/>
        <v>10</v>
      </c>
      <c r="V18" s="6">
        <f t="shared" si="9"/>
        <v>0</v>
      </c>
      <c r="W18" s="6">
        <f t="shared" si="9"/>
        <v>0</v>
      </c>
      <c r="X18" s="6">
        <f t="shared" si="9"/>
        <v>15</v>
      </c>
      <c r="Y18" s="6">
        <f t="shared" si="9"/>
        <v>4</v>
      </c>
      <c r="Z18" s="6">
        <f t="shared" si="9"/>
        <v>1</v>
      </c>
      <c r="AA18" s="6">
        <f t="shared" si="9"/>
        <v>0</v>
      </c>
    </row>
    <row r="19" spans="1:27" ht="20.100000000000001" customHeight="1">
      <c r="A19" s="48"/>
      <c r="B19" s="12" t="s">
        <v>1</v>
      </c>
      <c r="C19" s="7">
        <f>SUM(E19:AA19)</f>
        <v>981</v>
      </c>
      <c r="D19" s="10">
        <f t="shared" si="7"/>
        <v>981</v>
      </c>
      <c r="E19" s="7">
        <v>8</v>
      </c>
      <c r="F19" s="7">
        <v>6</v>
      </c>
      <c r="G19" s="7">
        <v>118</v>
      </c>
      <c r="H19" s="7">
        <v>22</v>
      </c>
      <c r="I19" s="7">
        <v>319</v>
      </c>
      <c r="J19" s="7">
        <v>36</v>
      </c>
      <c r="K19" s="7">
        <v>79</v>
      </c>
      <c r="L19" s="7">
        <v>23</v>
      </c>
      <c r="M19" s="7">
        <v>33</v>
      </c>
      <c r="N19" s="7">
        <v>4</v>
      </c>
      <c r="O19" s="7">
        <v>2</v>
      </c>
      <c r="P19" s="7">
        <v>14</v>
      </c>
      <c r="Q19" s="7">
        <v>4</v>
      </c>
      <c r="R19" s="7">
        <v>239</v>
      </c>
      <c r="S19" s="7">
        <v>38</v>
      </c>
      <c r="T19" s="7">
        <v>29</v>
      </c>
      <c r="U19" s="7">
        <v>4</v>
      </c>
      <c r="V19" s="7"/>
      <c r="W19" s="7"/>
      <c r="X19" s="7"/>
      <c r="Y19" s="7">
        <v>3</v>
      </c>
      <c r="Z19" s="7"/>
      <c r="AA19" s="7"/>
    </row>
    <row r="20" spans="1:27" ht="20.100000000000001" customHeight="1">
      <c r="A20" s="48"/>
      <c r="B20" s="13" t="s">
        <v>2</v>
      </c>
      <c r="C20" s="8">
        <f>SUM(E20:AA20)</f>
        <v>952</v>
      </c>
      <c r="D20" s="8">
        <f t="shared" si="7"/>
        <v>952</v>
      </c>
      <c r="E20" s="8">
        <v>7</v>
      </c>
      <c r="F20" s="8">
        <v>5</v>
      </c>
      <c r="G20" s="8">
        <v>71</v>
      </c>
      <c r="H20" s="8">
        <v>23</v>
      </c>
      <c r="I20" s="8">
        <v>357</v>
      </c>
      <c r="J20" s="8">
        <v>30</v>
      </c>
      <c r="K20" s="8">
        <v>95</v>
      </c>
      <c r="L20" s="8">
        <v>17</v>
      </c>
      <c r="M20" s="8">
        <v>44</v>
      </c>
      <c r="N20" s="8">
        <v>4</v>
      </c>
      <c r="O20" s="8">
        <v>1</v>
      </c>
      <c r="P20" s="8">
        <v>24</v>
      </c>
      <c r="Q20" s="8">
        <v>3</v>
      </c>
      <c r="R20" s="8">
        <v>192</v>
      </c>
      <c r="S20" s="8">
        <v>19</v>
      </c>
      <c r="T20" s="8">
        <v>37</v>
      </c>
      <c r="U20" s="8">
        <v>6</v>
      </c>
      <c r="V20" s="8"/>
      <c r="W20" s="8"/>
      <c r="X20" s="8">
        <v>15</v>
      </c>
      <c r="Y20" s="8">
        <v>1</v>
      </c>
      <c r="Z20" s="8">
        <v>1</v>
      </c>
      <c r="AA20" s="8"/>
    </row>
    <row r="21" spans="1:27" ht="20.100000000000001" customHeight="1">
      <c r="A21" s="48" t="s">
        <v>26</v>
      </c>
      <c r="B21" s="15" t="s">
        <v>21</v>
      </c>
      <c r="C21" s="6">
        <f t="shared" ref="C21:AA21" si="10">SUM(C22+C23)</f>
        <v>1761</v>
      </c>
      <c r="D21" s="6">
        <f t="shared" si="10"/>
        <v>1761</v>
      </c>
      <c r="E21" s="6">
        <f t="shared" si="10"/>
        <v>16</v>
      </c>
      <c r="F21" s="6">
        <f>SUM(F22:F23)</f>
        <v>8</v>
      </c>
      <c r="G21" s="6">
        <f t="shared" si="10"/>
        <v>155</v>
      </c>
      <c r="H21" s="6">
        <f t="shared" si="10"/>
        <v>38</v>
      </c>
      <c r="I21" s="6">
        <f t="shared" si="10"/>
        <v>453</v>
      </c>
      <c r="J21" s="6">
        <f t="shared" si="10"/>
        <v>40</v>
      </c>
      <c r="K21" s="6">
        <f t="shared" si="10"/>
        <v>210</v>
      </c>
      <c r="L21" s="6">
        <f t="shared" si="10"/>
        <v>14</v>
      </c>
      <c r="M21" s="6">
        <f t="shared" si="10"/>
        <v>130</v>
      </c>
      <c r="N21" s="6">
        <f t="shared" si="10"/>
        <v>7</v>
      </c>
      <c r="O21" s="6">
        <f t="shared" si="10"/>
        <v>0</v>
      </c>
      <c r="P21" s="6">
        <f t="shared" si="10"/>
        <v>52</v>
      </c>
      <c r="Q21" s="6">
        <f t="shared" si="10"/>
        <v>8</v>
      </c>
      <c r="R21" s="6">
        <f t="shared" si="10"/>
        <v>468</v>
      </c>
      <c r="S21" s="6">
        <f t="shared" si="10"/>
        <v>28</v>
      </c>
      <c r="T21" s="6">
        <f t="shared" si="10"/>
        <v>111</v>
      </c>
      <c r="U21" s="6">
        <f t="shared" si="10"/>
        <v>10</v>
      </c>
      <c r="V21" s="6">
        <f t="shared" si="10"/>
        <v>0</v>
      </c>
      <c r="W21" s="6">
        <f t="shared" si="10"/>
        <v>0</v>
      </c>
      <c r="X21" s="6">
        <f t="shared" si="10"/>
        <v>10</v>
      </c>
      <c r="Y21" s="6">
        <f t="shared" si="10"/>
        <v>1</v>
      </c>
      <c r="Z21" s="6">
        <f t="shared" si="10"/>
        <v>2</v>
      </c>
      <c r="AA21" s="6">
        <f t="shared" si="10"/>
        <v>0</v>
      </c>
    </row>
    <row r="22" spans="1:27" ht="20.100000000000001" customHeight="1">
      <c r="A22" s="48"/>
      <c r="B22" s="12" t="s">
        <v>1</v>
      </c>
      <c r="C22" s="7">
        <f>SUM(E22:AA22)</f>
        <v>869</v>
      </c>
      <c r="D22" s="10">
        <f t="shared" si="7"/>
        <v>869</v>
      </c>
      <c r="E22" s="7">
        <v>10</v>
      </c>
      <c r="F22" s="7">
        <v>8</v>
      </c>
      <c r="G22" s="7">
        <v>86</v>
      </c>
      <c r="H22" s="7">
        <v>23</v>
      </c>
      <c r="I22" s="7">
        <v>210</v>
      </c>
      <c r="J22" s="7">
        <v>22</v>
      </c>
      <c r="K22" s="7">
        <v>76</v>
      </c>
      <c r="L22" s="7">
        <v>7</v>
      </c>
      <c r="M22" s="7">
        <v>66</v>
      </c>
      <c r="N22" s="7">
        <v>5</v>
      </c>
      <c r="O22" s="7"/>
      <c r="P22" s="7">
        <v>23</v>
      </c>
      <c r="Q22" s="7">
        <v>4</v>
      </c>
      <c r="R22" s="7">
        <v>247</v>
      </c>
      <c r="S22" s="7">
        <v>15</v>
      </c>
      <c r="T22" s="7">
        <v>57</v>
      </c>
      <c r="U22" s="7">
        <v>4</v>
      </c>
      <c r="V22" s="7"/>
      <c r="W22" s="7"/>
      <c r="X22" s="7">
        <v>4</v>
      </c>
      <c r="Y22" s="7">
        <v>1</v>
      </c>
      <c r="Z22" s="7">
        <v>1</v>
      </c>
      <c r="AA22" s="7"/>
    </row>
    <row r="23" spans="1:27" ht="20.100000000000001" customHeight="1">
      <c r="A23" s="48"/>
      <c r="B23" s="13" t="s">
        <v>2</v>
      </c>
      <c r="C23" s="8">
        <f>SUM(E23:AA23)</f>
        <v>892</v>
      </c>
      <c r="D23" s="8">
        <f t="shared" si="7"/>
        <v>892</v>
      </c>
      <c r="E23" s="8">
        <v>6</v>
      </c>
      <c r="F23" s="8"/>
      <c r="G23" s="8">
        <v>69</v>
      </c>
      <c r="H23" s="8">
        <v>15</v>
      </c>
      <c r="I23" s="8">
        <v>243</v>
      </c>
      <c r="J23" s="8">
        <v>18</v>
      </c>
      <c r="K23" s="8">
        <v>134</v>
      </c>
      <c r="L23" s="8">
        <v>7</v>
      </c>
      <c r="M23" s="8">
        <v>64</v>
      </c>
      <c r="N23" s="8">
        <v>2</v>
      </c>
      <c r="O23" s="8"/>
      <c r="P23" s="8">
        <v>29</v>
      </c>
      <c r="Q23" s="8">
        <v>4</v>
      </c>
      <c r="R23" s="8">
        <v>221</v>
      </c>
      <c r="S23" s="8">
        <v>13</v>
      </c>
      <c r="T23" s="8">
        <v>54</v>
      </c>
      <c r="U23" s="8">
        <v>6</v>
      </c>
      <c r="V23" s="8"/>
      <c r="W23" s="8"/>
      <c r="X23" s="8">
        <v>6</v>
      </c>
      <c r="Y23" s="8"/>
      <c r="Z23" s="8">
        <v>1</v>
      </c>
      <c r="AA23" s="8"/>
    </row>
    <row r="24" spans="1:27" ht="20.100000000000001" customHeight="1">
      <c r="A24" s="48" t="s">
        <v>27</v>
      </c>
      <c r="B24" s="15" t="s">
        <v>21</v>
      </c>
      <c r="C24" s="6">
        <f>SUM(C25+C26)</f>
        <v>1748</v>
      </c>
      <c r="D24" s="6">
        <f t="shared" si="7"/>
        <v>1747</v>
      </c>
      <c r="E24" s="6">
        <f t="shared" ref="E24:AA24" si="11">SUM(E25+E26)</f>
        <v>7</v>
      </c>
      <c r="F24" s="6">
        <f t="shared" si="11"/>
        <v>8</v>
      </c>
      <c r="G24" s="6">
        <f t="shared" si="11"/>
        <v>133</v>
      </c>
      <c r="H24" s="6">
        <f t="shared" si="11"/>
        <v>24</v>
      </c>
      <c r="I24" s="6">
        <f t="shared" si="11"/>
        <v>322</v>
      </c>
      <c r="J24" s="6">
        <f t="shared" si="11"/>
        <v>11</v>
      </c>
      <c r="K24" s="6">
        <f t="shared" si="11"/>
        <v>141</v>
      </c>
      <c r="L24" s="6">
        <f t="shared" si="11"/>
        <v>9</v>
      </c>
      <c r="M24" s="6">
        <f t="shared" si="11"/>
        <v>183</v>
      </c>
      <c r="N24" s="6">
        <f t="shared" si="11"/>
        <v>4</v>
      </c>
      <c r="O24" s="6">
        <f>SUM(O25,O26)</f>
        <v>1</v>
      </c>
      <c r="P24" s="6">
        <f t="shared" si="11"/>
        <v>123</v>
      </c>
      <c r="Q24" s="6">
        <f t="shared" si="11"/>
        <v>13</v>
      </c>
      <c r="R24" s="6">
        <f t="shared" si="11"/>
        <v>521</v>
      </c>
      <c r="S24" s="6">
        <f t="shared" si="11"/>
        <v>35</v>
      </c>
      <c r="T24" s="6">
        <f t="shared" si="11"/>
        <v>169</v>
      </c>
      <c r="U24" s="6">
        <f t="shared" si="11"/>
        <v>17</v>
      </c>
      <c r="V24" s="6">
        <f t="shared" si="11"/>
        <v>0</v>
      </c>
      <c r="W24" s="6">
        <f t="shared" si="11"/>
        <v>0</v>
      </c>
      <c r="X24" s="6">
        <f t="shared" si="11"/>
        <v>16</v>
      </c>
      <c r="Y24" s="6">
        <f t="shared" si="11"/>
        <v>9</v>
      </c>
      <c r="Z24" s="6">
        <f t="shared" si="11"/>
        <v>1</v>
      </c>
      <c r="AA24" s="6">
        <f t="shared" si="11"/>
        <v>1</v>
      </c>
    </row>
    <row r="25" spans="1:27" ht="20.100000000000001" customHeight="1">
      <c r="A25" s="48"/>
      <c r="B25" s="12" t="s">
        <v>1</v>
      </c>
      <c r="C25" s="7">
        <f>SUM(E25:AA25)</f>
        <v>899</v>
      </c>
      <c r="D25" s="10">
        <f t="shared" si="7"/>
        <v>898</v>
      </c>
      <c r="E25" s="7">
        <v>3</v>
      </c>
      <c r="F25" s="7">
        <v>6</v>
      </c>
      <c r="G25" s="7">
        <v>80</v>
      </c>
      <c r="H25" s="7">
        <v>12</v>
      </c>
      <c r="I25" s="7">
        <v>159</v>
      </c>
      <c r="J25" s="7">
        <v>9</v>
      </c>
      <c r="K25" s="7">
        <v>75</v>
      </c>
      <c r="L25" s="7">
        <v>4</v>
      </c>
      <c r="M25" s="7">
        <v>101</v>
      </c>
      <c r="N25" s="7">
        <v>3</v>
      </c>
      <c r="O25" s="7">
        <v>1</v>
      </c>
      <c r="P25" s="7">
        <v>63</v>
      </c>
      <c r="Q25" s="7">
        <v>9</v>
      </c>
      <c r="R25" s="7">
        <v>239</v>
      </c>
      <c r="S25" s="7">
        <v>20</v>
      </c>
      <c r="T25" s="7">
        <v>93</v>
      </c>
      <c r="U25" s="7">
        <v>12</v>
      </c>
      <c r="V25" s="7"/>
      <c r="W25" s="7"/>
      <c r="X25" s="7">
        <v>5</v>
      </c>
      <c r="Y25" s="7">
        <v>4</v>
      </c>
      <c r="Z25" s="7"/>
      <c r="AA25" s="7">
        <v>1</v>
      </c>
    </row>
    <row r="26" spans="1:27" ht="20.100000000000001" customHeight="1">
      <c r="A26" s="48"/>
      <c r="B26" s="13" t="s">
        <v>2</v>
      </c>
      <c r="C26" s="8">
        <f>SUM(E26:AA26)</f>
        <v>849</v>
      </c>
      <c r="D26" s="8">
        <f t="shared" si="7"/>
        <v>849</v>
      </c>
      <c r="E26" s="8">
        <v>4</v>
      </c>
      <c r="F26" s="8">
        <v>2</v>
      </c>
      <c r="G26" s="8">
        <v>53</v>
      </c>
      <c r="H26" s="8">
        <v>12</v>
      </c>
      <c r="I26" s="8">
        <v>163</v>
      </c>
      <c r="J26" s="8">
        <v>2</v>
      </c>
      <c r="K26" s="8">
        <v>66</v>
      </c>
      <c r="L26" s="8">
        <v>5</v>
      </c>
      <c r="M26" s="8">
        <v>82</v>
      </c>
      <c r="N26" s="8">
        <v>1</v>
      </c>
      <c r="O26" s="8"/>
      <c r="P26" s="8">
        <v>60</v>
      </c>
      <c r="Q26" s="8">
        <v>4</v>
      </c>
      <c r="R26" s="8">
        <v>282</v>
      </c>
      <c r="S26" s="8">
        <v>15</v>
      </c>
      <c r="T26" s="8">
        <v>76</v>
      </c>
      <c r="U26" s="8">
        <v>5</v>
      </c>
      <c r="V26" s="8"/>
      <c r="W26" s="8"/>
      <c r="X26" s="8">
        <v>11</v>
      </c>
      <c r="Y26" s="8">
        <v>5</v>
      </c>
      <c r="Z26" s="8">
        <v>1</v>
      </c>
      <c r="AA26" s="8"/>
    </row>
    <row r="27" spans="1:27" ht="20.100000000000001" customHeight="1">
      <c r="A27" s="48" t="s">
        <v>28</v>
      </c>
      <c r="B27" s="15" t="s">
        <v>21</v>
      </c>
      <c r="C27" s="6">
        <f>SUM(C28+C29)</f>
        <v>2036</v>
      </c>
      <c r="D27" s="6">
        <f t="shared" si="7"/>
        <v>2035</v>
      </c>
      <c r="E27" s="6">
        <f t="shared" ref="E27:AA27" si="12">SUM(E28+E29)</f>
        <v>9</v>
      </c>
      <c r="F27" s="6">
        <f t="shared" si="12"/>
        <v>7</v>
      </c>
      <c r="G27" s="6">
        <f t="shared" si="12"/>
        <v>94</v>
      </c>
      <c r="H27" s="6">
        <f t="shared" si="12"/>
        <v>18</v>
      </c>
      <c r="I27" s="6">
        <f t="shared" si="12"/>
        <v>256</v>
      </c>
      <c r="J27" s="6">
        <f t="shared" si="12"/>
        <v>15</v>
      </c>
      <c r="K27" s="6">
        <f t="shared" si="12"/>
        <v>128</v>
      </c>
      <c r="L27" s="6">
        <f t="shared" si="12"/>
        <v>10</v>
      </c>
      <c r="M27" s="6">
        <f t="shared" si="12"/>
        <v>237</v>
      </c>
      <c r="N27" s="6">
        <f t="shared" si="12"/>
        <v>11</v>
      </c>
      <c r="O27" s="6">
        <f t="shared" si="12"/>
        <v>0</v>
      </c>
      <c r="P27" s="6">
        <f t="shared" si="12"/>
        <v>141</v>
      </c>
      <c r="Q27" s="6">
        <f t="shared" si="12"/>
        <v>16</v>
      </c>
      <c r="R27" s="6">
        <f t="shared" si="12"/>
        <v>684</v>
      </c>
      <c r="S27" s="6">
        <f t="shared" si="12"/>
        <v>45</v>
      </c>
      <c r="T27" s="6">
        <f t="shared" si="12"/>
        <v>299</v>
      </c>
      <c r="U27" s="6">
        <f t="shared" si="12"/>
        <v>23</v>
      </c>
      <c r="V27" s="6">
        <f t="shared" si="12"/>
        <v>0</v>
      </c>
      <c r="W27" s="6">
        <f t="shared" si="12"/>
        <v>0</v>
      </c>
      <c r="X27" s="6">
        <f t="shared" si="12"/>
        <v>36</v>
      </c>
      <c r="Y27" s="6">
        <f t="shared" si="12"/>
        <v>6</v>
      </c>
      <c r="Z27" s="6">
        <f t="shared" si="12"/>
        <v>0</v>
      </c>
      <c r="AA27" s="6">
        <f t="shared" si="12"/>
        <v>1</v>
      </c>
    </row>
    <row r="28" spans="1:27" ht="20.100000000000001" customHeight="1">
      <c r="A28" s="48"/>
      <c r="B28" s="12" t="s">
        <v>1</v>
      </c>
      <c r="C28" s="7">
        <f>SUM(E28:AA28)</f>
        <v>1005</v>
      </c>
      <c r="D28" s="10">
        <f t="shared" si="7"/>
        <v>1005</v>
      </c>
      <c r="E28" s="7">
        <v>5</v>
      </c>
      <c r="F28" s="7">
        <v>6</v>
      </c>
      <c r="G28" s="7">
        <v>60</v>
      </c>
      <c r="H28" s="7">
        <v>12</v>
      </c>
      <c r="I28" s="7">
        <v>129</v>
      </c>
      <c r="J28" s="7">
        <v>9</v>
      </c>
      <c r="K28" s="7">
        <v>64</v>
      </c>
      <c r="L28" s="7">
        <v>2</v>
      </c>
      <c r="M28" s="7">
        <v>127</v>
      </c>
      <c r="N28" s="7">
        <v>9</v>
      </c>
      <c r="O28" s="7"/>
      <c r="P28" s="7">
        <v>79</v>
      </c>
      <c r="Q28" s="7">
        <v>14</v>
      </c>
      <c r="R28" s="7">
        <v>291</v>
      </c>
      <c r="S28" s="7">
        <v>26</v>
      </c>
      <c r="T28" s="7">
        <v>148</v>
      </c>
      <c r="U28" s="7">
        <v>13</v>
      </c>
      <c r="V28" s="7"/>
      <c r="W28" s="7"/>
      <c r="X28" s="7">
        <v>11</v>
      </c>
      <c r="Y28" s="7"/>
      <c r="Z28" s="7"/>
      <c r="AA28" s="7"/>
    </row>
    <row r="29" spans="1:27" ht="20.100000000000001" customHeight="1">
      <c r="A29" s="48"/>
      <c r="B29" s="13" t="s">
        <v>2</v>
      </c>
      <c r="C29" s="8">
        <f>SUM(E29:AA29)</f>
        <v>1031</v>
      </c>
      <c r="D29" s="8">
        <f t="shared" si="7"/>
        <v>1030</v>
      </c>
      <c r="E29" s="8">
        <v>4</v>
      </c>
      <c r="F29" s="8">
        <v>1</v>
      </c>
      <c r="G29" s="8">
        <v>34</v>
      </c>
      <c r="H29" s="8">
        <v>6</v>
      </c>
      <c r="I29" s="8">
        <v>127</v>
      </c>
      <c r="J29" s="8">
        <v>6</v>
      </c>
      <c r="K29" s="8">
        <v>64</v>
      </c>
      <c r="L29" s="8">
        <v>8</v>
      </c>
      <c r="M29" s="8">
        <v>110</v>
      </c>
      <c r="N29" s="8">
        <v>2</v>
      </c>
      <c r="O29" s="8"/>
      <c r="P29" s="8">
        <v>62</v>
      </c>
      <c r="Q29" s="8">
        <v>2</v>
      </c>
      <c r="R29" s="8">
        <v>393</v>
      </c>
      <c r="S29" s="8">
        <v>19</v>
      </c>
      <c r="T29" s="8">
        <v>151</v>
      </c>
      <c r="U29" s="8">
        <v>10</v>
      </c>
      <c r="V29" s="8"/>
      <c r="W29" s="8"/>
      <c r="X29" s="8">
        <v>25</v>
      </c>
      <c r="Y29" s="8">
        <v>6</v>
      </c>
      <c r="Z29" s="8"/>
      <c r="AA29" s="8">
        <v>1</v>
      </c>
    </row>
    <row r="30" spans="1:27" ht="20.100000000000001" customHeight="1">
      <c r="A30" s="48" t="s">
        <v>29</v>
      </c>
      <c r="B30" s="15" t="s">
        <v>21</v>
      </c>
      <c r="C30" s="6">
        <f>SUM(C31+C32)</f>
        <v>2367</v>
      </c>
      <c r="D30" s="6">
        <f t="shared" si="7"/>
        <v>2365</v>
      </c>
      <c r="E30" s="6">
        <f>SUM(E31:E32)</f>
        <v>15</v>
      </c>
      <c r="F30" s="6">
        <f>SUM(F31,F32)</f>
        <v>4</v>
      </c>
      <c r="G30" s="6">
        <f t="shared" ref="G30:AA30" si="13">SUM(G31+G32)</f>
        <v>80</v>
      </c>
      <c r="H30" s="6">
        <f t="shared" si="13"/>
        <v>12</v>
      </c>
      <c r="I30" s="6">
        <f t="shared" si="13"/>
        <v>260</v>
      </c>
      <c r="J30" s="6">
        <f t="shared" si="13"/>
        <v>14</v>
      </c>
      <c r="K30" s="6">
        <f t="shared" si="13"/>
        <v>103</v>
      </c>
      <c r="L30" s="6">
        <f t="shared" si="13"/>
        <v>10</v>
      </c>
      <c r="M30" s="6">
        <f t="shared" si="13"/>
        <v>257</v>
      </c>
      <c r="N30" s="6">
        <f t="shared" si="13"/>
        <v>18</v>
      </c>
      <c r="O30" s="6">
        <f t="shared" si="13"/>
        <v>1</v>
      </c>
      <c r="P30" s="6">
        <f t="shared" si="13"/>
        <v>220</v>
      </c>
      <c r="Q30" s="6">
        <f t="shared" si="13"/>
        <v>14</v>
      </c>
      <c r="R30" s="6">
        <f t="shared" si="13"/>
        <v>681</v>
      </c>
      <c r="S30" s="6">
        <f t="shared" si="13"/>
        <v>49</v>
      </c>
      <c r="T30" s="6">
        <f t="shared" si="13"/>
        <v>457</v>
      </c>
      <c r="U30" s="6">
        <f t="shared" si="13"/>
        <v>28</v>
      </c>
      <c r="V30" s="6">
        <f t="shared" si="13"/>
        <v>0</v>
      </c>
      <c r="W30" s="6">
        <f t="shared" si="13"/>
        <v>0</v>
      </c>
      <c r="X30" s="6">
        <f t="shared" si="13"/>
        <v>119</v>
      </c>
      <c r="Y30" s="6">
        <f t="shared" si="13"/>
        <v>21</v>
      </c>
      <c r="Z30" s="6">
        <f t="shared" si="13"/>
        <v>2</v>
      </c>
      <c r="AA30" s="6">
        <f t="shared" si="13"/>
        <v>2</v>
      </c>
    </row>
    <row r="31" spans="1:27" ht="20.100000000000001" customHeight="1">
      <c r="A31" s="48"/>
      <c r="B31" s="12" t="s">
        <v>1</v>
      </c>
      <c r="C31" s="7">
        <f>SUM(E31:AA31)</f>
        <v>1166</v>
      </c>
      <c r="D31" s="10">
        <f t="shared" si="7"/>
        <v>1165</v>
      </c>
      <c r="E31" s="7">
        <v>11</v>
      </c>
      <c r="F31" s="7">
        <v>3</v>
      </c>
      <c r="G31" s="7">
        <v>52</v>
      </c>
      <c r="H31" s="7">
        <v>8</v>
      </c>
      <c r="I31" s="7">
        <v>139</v>
      </c>
      <c r="J31" s="7">
        <v>6</v>
      </c>
      <c r="K31" s="7">
        <v>44</v>
      </c>
      <c r="L31" s="7">
        <v>5</v>
      </c>
      <c r="M31" s="7">
        <v>161</v>
      </c>
      <c r="N31" s="7">
        <v>13</v>
      </c>
      <c r="O31" s="7">
        <v>1</v>
      </c>
      <c r="P31" s="7">
        <v>111</v>
      </c>
      <c r="Q31" s="7">
        <v>7</v>
      </c>
      <c r="R31" s="7">
        <v>296</v>
      </c>
      <c r="S31" s="7">
        <v>34</v>
      </c>
      <c r="T31" s="7">
        <v>224</v>
      </c>
      <c r="U31" s="7">
        <v>12</v>
      </c>
      <c r="V31" s="7"/>
      <c r="W31" s="7"/>
      <c r="X31" s="7">
        <v>31</v>
      </c>
      <c r="Y31" s="7">
        <v>7</v>
      </c>
      <c r="Z31" s="7"/>
      <c r="AA31" s="7">
        <v>1</v>
      </c>
    </row>
    <row r="32" spans="1:27" ht="20.100000000000001" customHeight="1">
      <c r="A32" s="48"/>
      <c r="B32" s="13" t="s">
        <v>2</v>
      </c>
      <c r="C32" s="8">
        <f>SUM(E32:AA32)</f>
        <v>1201</v>
      </c>
      <c r="D32" s="8">
        <f t="shared" si="7"/>
        <v>1200</v>
      </c>
      <c r="E32" s="8">
        <v>4</v>
      </c>
      <c r="F32" s="8">
        <v>1</v>
      </c>
      <c r="G32" s="8">
        <v>28</v>
      </c>
      <c r="H32" s="8">
        <v>4</v>
      </c>
      <c r="I32" s="8">
        <v>121</v>
      </c>
      <c r="J32" s="8">
        <v>8</v>
      </c>
      <c r="K32" s="8">
        <v>59</v>
      </c>
      <c r="L32" s="8">
        <v>5</v>
      </c>
      <c r="M32" s="8">
        <v>96</v>
      </c>
      <c r="N32" s="8">
        <v>5</v>
      </c>
      <c r="O32" s="8"/>
      <c r="P32" s="8">
        <v>109</v>
      </c>
      <c r="Q32" s="8">
        <v>7</v>
      </c>
      <c r="R32" s="8">
        <v>385</v>
      </c>
      <c r="S32" s="8">
        <v>15</v>
      </c>
      <c r="T32" s="8">
        <v>233</v>
      </c>
      <c r="U32" s="8">
        <v>16</v>
      </c>
      <c r="V32" s="8"/>
      <c r="W32" s="8"/>
      <c r="X32" s="8">
        <v>88</v>
      </c>
      <c r="Y32" s="8">
        <v>14</v>
      </c>
      <c r="Z32" s="8">
        <v>2</v>
      </c>
      <c r="AA32" s="8">
        <v>1</v>
      </c>
    </row>
    <row r="33" spans="1:27" ht="20.100000000000001" customHeight="1">
      <c r="A33" s="48" t="s">
        <v>30</v>
      </c>
      <c r="B33" s="15" t="s">
        <v>21</v>
      </c>
      <c r="C33" s="6">
        <f>SUM(C34+C35)</f>
        <v>2302</v>
      </c>
      <c r="D33" s="6">
        <f t="shared" si="7"/>
        <v>2287</v>
      </c>
      <c r="E33" s="6">
        <f t="shared" ref="E33:AA33" si="14">SUM(E34+E35)</f>
        <v>18</v>
      </c>
      <c r="F33" s="6">
        <v>0</v>
      </c>
      <c r="G33" s="6">
        <f>SUM(G34:G35)</f>
        <v>62</v>
      </c>
      <c r="H33" s="6">
        <f t="shared" si="14"/>
        <v>2</v>
      </c>
      <c r="I33" s="6">
        <f t="shared" si="14"/>
        <v>289</v>
      </c>
      <c r="J33" s="6">
        <f t="shared" si="14"/>
        <v>15</v>
      </c>
      <c r="K33" s="6">
        <f t="shared" si="14"/>
        <v>83</v>
      </c>
      <c r="L33" s="6">
        <f t="shared" si="14"/>
        <v>6</v>
      </c>
      <c r="M33" s="6">
        <f t="shared" si="14"/>
        <v>238</v>
      </c>
      <c r="N33" s="6">
        <f t="shared" si="14"/>
        <v>12</v>
      </c>
      <c r="O33" s="6">
        <f t="shared" si="14"/>
        <v>0</v>
      </c>
      <c r="P33" s="6">
        <f t="shared" si="14"/>
        <v>243</v>
      </c>
      <c r="Q33" s="6">
        <f t="shared" si="14"/>
        <v>12</v>
      </c>
      <c r="R33" s="6">
        <f t="shared" si="14"/>
        <v>526</v>
      </c>
      <c r="S33" s="6">
        <f t="shared" si="14"/>
        <v>46</v>
      </c>
      <c r="T33" s="6">
        <f t="shared" si="14"/>
        <v>351</v>
      </c>
      <c r="U33" s="6">
        <f t="shared" si="14"/>
        <v>39</v>
      </c>
      <c r="V33" s="6">
        <f t="shared" si="14"/>
        <v>1</v>
      </c>
      <c r="W33" s="6">
        <f t="shared" si="14"/>
        <v>1</v>
      </c>
      <c r="X33" s="6">
        <f t="shared" si="14"/>
        <v>325</v>
      </c>
      <c r="Y33" s="6">
        <f t="shared" si="14"/>
        <v>16</v>
      </c>
      <c r="Z33" s="6">
        <f t="shared" si="14"/>
        <v>2</v>
      </c>
      <c r="AA33" s="6">
        <f t="shared" si="14"/>
        <v>15</v>
      </c>
    </row>
    <row r="34" spans="1:27" ht="20.100000000000001" customHeight="1">
      <c r="A34" s="48"/>
      <c r="B34" s="12" t="s">
        <v>1</v>
      </c>
      <c r="C34" s="7">
        <f>SUM(E34:AA34)</f>
        <v>1183</v>
      </c>
      <c r="D34" s="10">
        <f t="shared" si="7"/>
        <v>1178</v>
      </c>
      <c r="E34" s="7">
        <v>14</v>
      </c>
      <c r="F34" s="7"/>
      <c r="G34" s="7">
        <v>41</v>
      </c>
      <c r="H34" s="7"/>
      <c r="I34" s="7">
        <v>160</v>
      </c>
      <c r="J34" s="7">
        <v>9</v>
      </c>
      <c r="K34" s="7">
        <v>50</v>
      </c>
      <c r="L34" s="7">
        <v>3</v>
      </c>
      <c r="M34" s="7">
        <v>163</v>
      </c>
      <c r="N34" s="7">
        <v>8</v>
      </c>
      <c r="O34" s="7"/>
      <c r="P34" s="7">
        <v>133</v>
      </c>
      <c r="Q34" s="7">
        <v>7</v>
      </c>
      <c r="R34" s="7">
        <v>242</v>
      </c>
      <c r="S34" s="7">
        <v>29</v>
      </c>
      <c r="T34" s="7">
        <v>180</v>
      </c>
      <c r="U34" s="7">
        <v>24</v>
      </c>
      <c r="V34" s="7"/>
      <c r="W34" s="7">
        <v>1</v>
      </c>
      <c r="X34" s="7">
        <v>108</v>
      </c>
      <c r="Y34" s="7">
        <v>5</v>
      </c>
      <c r="Z34" s="7">
        <v>1</v>
      </c>
      <c r="AA34" s="7">
        <v>5</v>
      </c>
    </row>
    <row r="35" spans="1:27" ht="20.100000000000001" customHeight="1">
      <c r="A35" s="48"/>
      <c r="B35" s="13" t="s">
        <v>2</v>
      </c>
      <c r="C35" s="8">
        <f>SUM(E35:AA35)</f>
        <v>1119</v>
      </c>
      <c r="D35" s="8">
        <f t="shared" si="7"/>
        <v>1109</v>
      </c>
      <c r="E35" s="8">
        <v>4</v>
      </c>
      <c r="F35" s="8"/>
      <c r="G35" s="8">
        <v>21</v>
      </c>
      <c r="H35" s="8">
        <v>2</v>
      </c>
      <c r="I35" s="8">
        <v>129</v>
      </c>
      <c r="J35" s="8">
        <v>6</v>
      </c>
      <c r="K35" s="8">
        <v>33</v>
      </c>
      <c r="L35" s="8">
        <v>3</v>
      </c>
      <c r="M35" s="8">
        <v>75</v>
      </c>
      <c r="N35" s="8">
        <v>4</v>
      </c>
      <c r="O35" s="8"/>
      <c r="P35" s="8">
        <v>110</v>
      </c>
      <c r="Q35" s="8">
        <v>5</v>
      </c>
      <c r="R35" s="8">
        <v>284</v>
      </c>
      <c r="S35" s="8">
        <v>17</v>
      </c>
      <c r="T35" s="8">
        <v>171</v>
      </c>
      <c r="U35" s="8">
        <v>15</v>
      </c>
      <c r="V35" s="8">
        <v>1</v>
      </c>
      <c r="W35" s="8"/>
      <c r="X35" s="8">
        <v>217</v>
      </c>
      <c r="Y35" s="8">
        <v>11</v>
      </c>
      <c r="Z35" s="8">
        <v>1</v>
      </c>
      <c r="AA35" s="8">
        <v>10</v>
      </c>
    </row>
    <row r="36" spans="1:27" ht="20.100000000000001" customHeight="1">
      <c r="A36" s="48" t="s">
        <v>31</v>
      </c>
      <c r="B36" s="16" t="s">
        <v>21</v>
      </c>
      <c r="C36" s="6">
        <f>SUM(C37+C38)</f>
        <v>2042</v>
      </c>
      <c r="D36" s="6">
        <f t="shared" si="7"/>
        <v>2032</v>
      </c>
      <c r="E36" s="6">
        <f>SUM(E37:E38)</f>
        <v>10</v>
      </c>
      <c r="F36" s="6">
        <v>0</v>
      </c>
      <c r="G36" s="6">
        <f t="shared" ref="G36:AA36" si="15">SUM(G37+G38)</f>
        <v>40</v>
      </c>
      <c r="H36" s="6">
        <f t="shared" si="15"/>
        <v>4</v>
      </c>
      <c r="I36" s="6">
        <f t="shared" si="15"/>
        <v>204</v>
      </c>
      <c r="J36" s="6">
        <f t="shared" si="15"/>
        <v>13</v>
      </c>
      <c r="K36" s="6">
        <f t="shared" si="15"/>
        <v>60</v>
      </c>
      <c r="L36" s="6">
        <f t="shared" si="15"/>
        <v>4</v>
      </c>
      <c r="M36" s="6">
        <f t="shared" si="15"/>
        <v>168</v>
      </c>
      <c r="N36" s="6">
        <f t="shared" si="15"/>
        <v>5</v>
      </c>
      <c r="O36" s="6">
        <f t="shared" si="15"/>
        <v>1</v>
      </c>
      <c r="P36" s="6">
        <f t="shared" si="15"/>
        <v>176</v>
      </c>
      <c r="Q36" s="6">
        <f t="shared" si="15"/>
        <v>21</v>
      </c>
      <c r="R36" s="6">
        <f t="shared" si="15"/>
        <v>387</v>
      </c>
      <c r="S36" s="6">
        <f t="shared" si="15"/>
        <v>17</v>
      </c>
      <c r="T36" s="6">
        <f t="shared" si="15"/>
        <v>237</v>
      </c>
      <c r="U36" s="6">
        <f t="shared" si="15"/>
        <v>44</v>
      </c>
      <c r="V36" s="6">
        <f t="shared" si="15"/>
        <v>10</v>
      </c>
      <c r="W36" s="6">
        <f t="shared" si="15"/>
        <v>5</v>
      </c>
      <c r="X36" s="6">
        <f t="shared" si="15"/>
        <v>579</v>
      </c>
      <c r="Y36" s="6">
        <f t="shared" si="15"/>
        <v>40</v>
      </c>
      <c r="Z36" s="6">
        <f t="shared" si="15"/>
        <v>7</v>
      </c>
      <c r="AA36" s="6">
        <f t="shared" si="15"/>
        <v>10</v>
      </c>
    </row>
    <row r="37" spans="1:27" ht="20.100000000000001" customHeight="1">
      <c r="A37" s="48"/>
      <c r="B37" s="12" t="s">
        <v>1</v>
      </c>
      <c r="C37" s="7">
        <f>SUM(E37:AA37)</f>
        <v>1049</v>
      </c>
      <c r="D37" s="10">
        <f t="shared" si="7"/>
        <v>1049</v>
      </c>
      <c r="E37" s="10">
        <v>9</v>
      </c>
      <c r="F37" s="7"/>
      <c r="G37" s="7">
        <v>34</v>
      </c>
      <c r="H37" s="7">
        <v>3</v>
      </c>
      <c r="I37" s="7">
        <v>135</v>
      </c>
      <c r="J37" s="7">
        <v>10</v>
      </c>
      <c r="K37" s="7">
        <v>34</v>
      </c>
      <c r="L37" s="7"/>
      <c r="M37" s="7">
        <v>119</v>
      </c>
      <c r="N37" s="7">
        <v>4</v>
      </c>
      <c r="O37" s="7">
        <v>1</v>
      </c>
      <c r="P37" s="7">
        <v>99</v>
      </c>
      <c r="Q37" s="7">
        <v>12</v>
      </c>
      <c r="R37" s="7">
        <v>192</v>
      </c>
      <c r="S37" s="7">
        <v>8</v>
      </c>
      <c r="T37" s="7">
        <v>118</v>
      </c>
      <c r="U37" s="7">
        <v>24</v>
      </c>
      <c r="V37" s="7">
        <v>4</v>
      </c>
      <c r="W37" s="7">
        <v>3</v>
      </c>
      <c r="X37" s="7">
        <v>228</v>
      </c>
      <c r="Y37" s="7">
        <v>10</v>
      </c>
      <c r="Z37" s="7">
        <v>2</v>
      </c>
      <c r="AA37" s="7"/>
    </row>
    <row r="38" spans="1:27" ht="20.100000000000001" customHeight="1">
      <c r="A38" s="48"/>
      <c r="B38" s="13" t="s">
        <v>2</v>
      </c>
      <c r="C38" s="8">
        <f>SUM(E38:AA38)</f>
        <v>993</v>
      </c>
      <c r="D38" s="8">
        <f>SUM(E38:Z38)</f>
        <v>983</v>
      </c>
      <c r="E38" s="11">
        <v>1</v>
      </c>
      <c r="F38" s="8"/>
      <c r="G38" s="8">
        <v>6</v>
      </c>
      <c r="H38" s="8">
        <v>1</v>
      </c>
      <c r="I38" s="8">
        <v>69</v>
      </c>
      <c r="J38" s="8">
        <v>3</v>
      </c>
      <c r="K38" s="8">
        <v>26</v>
      </c>
      <c r="L38" s="8">
        <v>4</v>
      </c>
      <c r="M38" s="8">
        <v>49</v>
      </c>
      <c r="N38" s="8">
        <v>1</v>
      </c>
      <c r="O38" s="8"/>
      <c r="P38" s="8">
        <v>77</v>
      </c>
      <c r="Q38" s="8">
        <v>9</v>
      </c>
      <c r="R38" s="8">
        <v>195</v>
      </c>
      <c r="S38" s="8">
        <v>9</v>
      </c>
      <c r="T38" s="8">
        <v>119</v>
      </c>
      <c r="U38" s="8">
        <v>20</v>
      </c>
      <c r="V38" s="8">
        <v>6</v>
      </c>
      <c r="W38" s="8">
        <v>2</v>
      </c>
      <c r="X38" s="8">
        <v>351</v>
      </c>
      <c r="Y38" s="8">
        <v>30</v>
      </c>
      <c r="Z38" s="8">
        <v>5</v>
      </c>
      <c r="AA38" s="8">
        <v>10</v>
      </c>
    </row>
    <row r="39" spans="1:27" ht="20.100000000000001" customHeight="1">
      <c r="A39" s="48" t="s">
        <v>32</v>
      </c>
      <c r="B39" s="14" t="s">
        <v>21</v>
      </c>
      <c r="C39" s="7">
        <f>SUM(C40+C41)</f>
        <v>4367</v>
      </c>
      <c r="D39" s="7">
        <f>SUM(D40+D41)</f>
        <v>4119</v>
      </c>
      <c r="E39" s="6">
        <f>SUM(E40:E41)</f>
        <v>4</v>
      </c>
      <c r="F39" s="6">
        <v>0</v>
      </c>
      <c r="G39" s="6">
        <f t="shared" ref="G39:N39" si="16">SUM(G40+G41)</f>
        <v>24</v>
      </c>
      <c r="H39" s="6">
        <f t="shared" si="16"/>
        <v>4</v>
      </c>
      <c r="I39" s="6">
        <f t="shared" si="16"/>
        <v>341</v>
      </c>
      <c r="J39" s="6">
        <f t="shared" si="16"/>
        <v>17</v>
      </c>
      <c r="K39" s="6">
        <f t="shared" si="16"/>
        <v>90</v>
      </c>
      <c r="L39" s="6">
        <f t="shared" si="16"/>
        <v>8</v>
      </c>
      <c r="M39" s="6">
        <f t="shared" si="16"/>
        <v>81</v>
      </c>
      <c r="N39" s="6">
        <f t="shared" si="16"/>
        <v>1</v>
      </c>
      <c r="O39" s="6">
        <v>0</v>
      </c>
      <c r="P39" s="6">
        <f t="shared" ref="P39:AA39" si="17">SUM(P40+P41)</f>
        <v>359</v>
      </c>
      <c r="Q39" s="6">
        <f t="shared" si="17"/>
        <v>29</v>
      </c>
      <c r="R39" s="6">
        <f t="shared" si="17"/>
        <v>405</v>
      </c>
      <c r="S39" s="6">
        <f t="shared" si="17"/>
        <v>22</v>
      </c>
      <c r="T39" s="6">
        <f t="shared" si="17"/>
        <v>517</v>
      </c>
      <c r="U39" s="6">
        <f t="shared" si="17"/>
        <v>74</v>
      </c>
      <c r="V39" s="6">
        <f t="shared" si="17"/>
        <v>50</v>
      </c>
      <c r="W39" s="6">
        <f t="shared" si="17"/>
        <v>11</v>
      </c>
      <c r="X39" s="6">
        <f t="shared" si="17"/>
        <v>1772</v>
      </c>
      <c r="Y39" s="6">
        <f t="shared" si="17"/>
        <v>223</v>
      </c>
      <c r="Z39" s="6">
        <f t="shared" si="17"/>
        <v>87</v>
      </c>
      <c r="AA39" s="6">
        <f t="shared" si="17"/>
        <v>248</v>
      </c>
    </row>
    <row r="40" spans="1:27" ht="20.100000000000001" customHeight="1">
      <c r="A40" s="48"/>
      <c r="B40" s="12" t="s">
        <v>1</v>
      </c>
      <c r="C40" s="7">
        <f>SUM(E40:AA40)</f>
        <v>2035</v>
      </c>
      <c r="D40" s="10">
        <f>SUM(E40:Z40)</f>
        <v>2014</v>
      </c>
      <c r="E40" s="10">
        <v>4</v>
      </c>
      <c r="F40" s="10"/>
      <c r="G40" s="7">
        <v>21</v>
      </c>
      <c r="H40" s="7">
        <v>1</v>
      </c>
      <c r="I40" s="7">
        <v>256</v>
      </c>
      <c r="J40" s="7">
        <v>9</v>
      </c>
      <c r="K40" s="7">
        <v>54</v>
      </c>
      <c r="L40" s="7">
        <v>6</v>
      </c>
      <c r="M40" s="7">
        <v>50</v>
      </c>
      <c r="N40" s="7">
        <v>1</v>
      </c>
      <c r="O40" s="7"/>
      <c r="P40" s="7">
        <v>198</v>
      </c>
      <c r="Q40" s="7">
        <v>20</v>
      </c>
      <c r="R40" s="7">
        <v>284</v>
      </c>
      <c r="S40" s="7">
        <v>9</v>
      </c>
      <c r="T40" s="7">
        <v>266</v>
      </c>
      <c r="U40" s="7">
        <v>42</v>
      </c>
      <c r="V40" s="7">
        <v>30</v>
      </c>
      <c r="W40" s="7">
        <v>8</v>
      </c>
      <c r="X40" s="7">
        <v>693</v>
      </c>
      <c r="Y40" s="7">
        <v>44</v>
      </c>
      <c r="Z40" s="7">
        <v>18</v>
      </c>
      <c r="AA40" s="7">
        <v>21</v>
      </c>
    </row>
    <row r="41" spans="1:27" ht="20.100000000000001" customHeight="1">
      <c r="A41" s="48"/>
      <c r="B41" s="13" t="s">
        <v>2</v>
      </c>
      <c r="C41" s="8">
        <f>SUM(E41:AA41)</f>
        <v>2332</v>
      </c>
      <c r="D41" s="8">
        <f>SUM(E41:Z41)</f>
        <v>2105</v>
      </c>
      <c r="E41" s="8"/>
      <c r="F41" s="8"/>
      <c r="G41" s="8">
        <v>3</v>
      </c>
      <c r="H41" s="8">
        <v>3</v>
      </c>
      <c r="I41" s="8">
        <v>85</v>
      </c>
      <c r="J41" s="8">
        <v>8</v>
      </c>
      <c r="K41" s="8">
        <v>36</v>
      </c>
      <c r="L41" s="8">
        <v>2</v>
      </c>
      <c r="M41" s="8">
        <v>31</v>
      </c>
      <c r="N41" s="8"/>
      <c r="O41" s="8"/>
      <c r="P41" s="8">
        <v>161</v>
      </c>
      <c r="Q41" s="8">
        <v>9</v>
      </c>
      <c r="R41" s="8">
        <v>121</v>
      </c>
      <c r="S41" s="8">
        <v>13</v>
      </c>
      <c r="T41" s="8">
        <v>251</v>
      </c>
      <c r="U41" s="8">
        <v>32</v>
      </c>
      <c r="V41" s="8">
        <v>20</v>
      </c>
      <c r="W41" s="8">
        <v>3</v>
      </c>
      <c r="X41" s="8">
        <v>1079</v>
      </c>
      <c r="Y41" s="8">
        <v>179</v>
      </c>
      <c r="Z41" s="8">
        <v>69</v>
      </c>
      <c r="AA41" s="8">
        <v>227</v>
      </c>
    </row>
    <row r="42" spans="1:27">
      <c r="A42" s="2"/>
      <c r="B42" s="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7">
      <c r="A43" s="2"/>
      <c r="B43" s="2"/>
    </row>
    <row r="44" spans="1:27">
      <c r="A44" s="2"/>
      <c r="B44" s="2"/>
    </row>
    <row r="45" spans="1:27">
      <c r="A45" s="2"/>
      <c r="B45" s="2"/>
    </row>
    <row r="46" spans="1:27">
      <c r="A46" s="2"/>
      <c r="B46" s="2"/>
    </row>
    <row r="47" spans="1:27">
      <c r="A47" s="2"/>
      <c r="B47" s="2"/>
    </row>
    <row r="48" spans="1:27">
      <c r="A48" s="2"/>
      <c r="B48" s="2"/>
    </row>
    <row r="49" spans="1:2">
      <c r="A49" s="2"/>
      <c r="B49" s="2"/>
    </row>
    <row r="50" spans="1:2">
      <c r="A50" s="2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>
      <c r="A54" s="2"/>
      <c r="B54" s="2"/>
    </row>
    <row r="55" spans="1:2">
      <c r="A55" s="2"/>
      <c r="B55" s="2"/>
    </row>
    <row r="56" spans="1:2">
      <c r="A56" s="2"/>
      <c r="B56" s="2"/>
    </row>
    <row r="57" spans="1:2">
      <c r="A57" s="2"/>
      <c r="B57" s="2"/>
    </row>
    <row r="58" spans="1:2">
      <c r="A58" s="2"/>
      <c r="B58" s="2"/>
    </row>
  </sheetData>
  <mergeCells count="49">
    <mergeCell ref="K3:L3"/>
    <mergeCell ref="J3:J5"/>
    <mergeCell ref="K4:K5"/>
    <mergeCell ref="D2:D5"/>
    <mergeCell ref="G3:G5"/>
    <mergeCell ref="H3:H5"/>
    <mergeCell ref="I3:I5"/>
    <mergeCell ref="F3:F5"/>
    <mergeCell ref="E2:F2"/>
    <mergeCell ref="A39:A41"/>
    <mergeCell ref="A27:A29"/>
    <mergeCell ref="A30:A32"/>
    <mergeCell ref="A33:A35"/>
    <mergeCell ref="A36:A38"/>
    <mergeCell ref="A12:A14"/>
    <mergeCell ref="A15:A17"/>
    <mergeCell ref="A21:A23"/>
    <mergeCell ref="A24:A26"/>
    <mergeCell ref="A18:A20"/>
    <mergeCell ref="A9:A11"/>
    <mergeCell ref="A1:A5"/>
    <mergeCell ref="B1:B5"/>
    <mergeCell ref="R2:S2"/>
    <mergeCell ref="I2:J2"/>
    <mergeCell ref="P3:P5"/>
    <mergeCell ref="G2:H2"/>
    <mergeCell ref="L4:L5"/>
    <mergeCell ref="E3:E5"/>
    <mergeCell ref="D1:Z1"/>
    <mergeCell ref="K2:O2"/>
    <mergeCell ref="C1:C5"/>
    <mergeCell ref="U3:U5"/>
    <mergeCell ref="M3:O3"/>
    <mergeCell ref="A6:A8"/>
    <mergeCell ref="X2:Y2"/>
    <mergeCell ref="V3:V5"/>
    <mergeCell ref="T2:U2"/>
    <mergeCell ref="T3:T5"/>
    <mergeCell ref="X3:X5"/>
    <mergeCell ref="Z2:Z5"/>
    <mergeCell ref="V2:W2"/>
    <mergeCell ref="M4:N4"/>
    <mergeCell ref="P2:Q2"/>
    <mergeCell ref="AA1:AA5"/>
    <mergeCell ref="W3:W5"/>
    <mergeCell ref="Y3:Y5"/>
    <mergeCell ref="Q3:Q5"/>
    <mergeCell ref="R3:R5"/>
    <mergeCell ref="S3:S5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70" orientation="landscape" r:id="rId1"/>
  <headerFooter alignWithMargins="0">
    <oddHeader>&amp;C&amp;"標楷體,標準"&amp;18高雄市鹽埕區102年度15歲以上人口數教育程度統計表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2"/>
  <sheetViews>
    <sheetView zoomScaleNormal="100" workbookViewId="0"/>
  </sheetViews>
  <sheetFormatPr defaultRowHeight="16.2"/>
  <sheetData>
    <row r="1" ht="29.25" customHeight="1"/>
    <row r="2" ht="29.25" customHeight="1"/>
    <row r="3" ht="29.25" customHeight="1"/>
    <row r="4" ht="29.25" customHeight="1"/>
    <row r="5" ht="29.25" customHeight="1"/>
    <row r="6" ht="29.25" customHeight="1"/>
    <row r="7" ht="29.25" customHeight="1"/>
    <row r="8" ht="29.25" customHeight="1"/>
    <row r="9" ht="29.25" customHeight="1"/>
    <row r="10" ht="29.25" customHeight="1"/>
    <row r="11" ht="29.25" customHeight="1"/>
    <row r="12" ht="29.25" customHeight="1"/>
    <row r="13" ht="29.25" customHeight="1"/>
    <row r="14" ht="29.25" customHeight="1"/>
    <row r="15" ht="29.25" customHeight="1"/>
    <row r="16" ht="29.25" customHeight="1"/>
    <row r="17" ht="29.25" customHeight="1"/>
    <row r="18" ht="29.25" customHeight="1"/>
    <row r="19" ht="29.25" customHeight="1"/>
    <row r="20" ht="29.25" customHeight="1"/>
    <row r="21" ht="29.25" customHeight="1"/>
    <row r="22" ht="29.25" customHeight="1"/>
    <row r="23" ht="29.25" customHeight="1"/>
    <row r="24" ht="29.25" customHeight="1"/>
    <row r="25" ht="29.25" customHeight="1"/>
    <row r="26" ht="29.25" customHeight="1"/>
    <row r="27" ht="29.25" customHeight="1"/>
    <row r="28" ht="29.25" customHeight="1"/>
    <row r="29" ht="29.25" customHeight="1"/>
    <row r="30" ht="29.25" customHeight="1"/>
    <row r="31" ht="29.25" customHeight="1"/>
    <row r="32" ht="29.25" customHeight="1"/>
    <row r="33" ht="29.25" customHeight="1"/>
    <row r="34" ht="29.25" customHeight="1"/>
    <row r="35" ht="29.25" customHeight="1"/>
    <row r="36" ht="29.25" customHeight="1"/>
    <row r="37" ht="29.25" customHeight="1"/>
    <row r="38" ht="29.25" customHeight="1"/>
    <row r="39" ht="29.25" customHeight="1"/>
    <row r="40" ht="29.25" customHeight="1"/>
    <row r="41" ht="29.25" customHeight="1"/>
    <row r="42" ht="29.25" customHeight="1"/>
    <row r="43" ht="29.25" customHeight="1"/>
    <row r="44" ht="29.25" customHeight="1"/>
    <row r="45" ht="29.25" customHeight="1"/>
    <row r="46" ht="29.25" customHeight="1"/>
    <row r="47" ht="29.25" customHeight="1"/>
    <row r="48" ht="29.25" customHeight="1"/>
    <row r="49" ht="29.25" customHeight="1"/>
    <row r="50" ht="29.25" customHeight="1"/>
    <row r="51" ht="29.25" customHeight="1"/>
    <row r="52" ht="29.25" customHeight="1"/>
    <row r="53" ht="29.25" customHeight="1"/>
    <row r="54" ht="29.25" customHeight="1"/>
    <row r="55" ht="29.25" customHeight="1"/>
    <row r="56" ht="29.25" customHeight="1"/>
    <row r="57" ht="29.25" customHeight="1"/>
    <row r="58" ht="29.25" customHeight="1"/>
    <row r="59" ht="29.25" customHeight="1"/>
    <row r="60" ht="29.25" customHeight="1"/>
    <row r="61" ht="29.25" customHeight="1"/>
    <row r="62" ht="29.25" customHeight="1"/>
    <row r="63" ht="29.25" customHeight="1"/>
    <row r="64" ht="29.25" customHeight="1"/>
    <row r="65" ht="29.25" customHeight="1"/>
    <row r="66" ht="29.25" customHeight="1"/>
    <row r="67" ht="29.25" customHeight="1"/>
    <row r="68" ht="29.25" customHeight="1"/>
    <row r="69" ht="29.25" customHeight="1"/>
    <row r="70" ht="29.25" customHeight="1"/>
    <row r="71" ht="29.25" customHeight="1"/>
    <row r="72" ht="29.25" customHeight="1"/>
    <row r="73" ht="29.25" customHeight="1"/>
    <row r="74" ht="29.25" customHeight="1"/>
    <row r="75" ht="29.25" customHeight="1"/>
    <row r="76" ht="29.25" customHeight="1"/>
    <row r="77" ht="29.25" customHeight="1"/>
    <row r="78" ht="29.25" customHeight="1"/>
    <row r="79" ht="29.25" customHeight="1"/>
    <row r="80" ht="29.25" customHeight="1"/>
    <row r="81" ht="29.25" customHeight="1"/>
    <row r="82" ht="29.25" customHeight="1"/>
    <row r="83" ht="29.25" customHeight="1"/>
    <row r="84" ht="29.25" customHeight="1"/>
    <row r="85" ht="29.25" customHeight="1"/>
    <row r="86" ht="29.25" customHeight="1"/>
    <row r="87" ht="29.25" customHeight="1"/>
    <row r="88" ht="29.25" customHeight="1"/>
    <row r="89" ht="29.25" customHeight="1"/>
    <row r="90" ht="29.25" customHeight="1"/>
    <row r="91" ht="29.25" customHeight="1"/>
    <row r="92" ht="29.25" customHeight="1"/>
    <row r="93" ht="29.25" customHeight="1"/>
    <row r="94" ht="29.25" customHeight="1"/>
    <row r="95" ht="29.25" customHeight="1"/>
    <row r="96" ht="29.25" customHeight="1"/>
    <row r="97" ht="29.25" customHeight="1"/>
    <row r="98" ht="29.25" customHeight="1"/>
    <row r="99" ht="29.25" customHeight="1"/>
    <row r="100" ht="29.25" customHeight="1"/>
    <row r="101" ht="29.25" customHeight="1"/>
    <row r="102" ht="29.25" customHeight="1"/>
    <row r="103" ht="29.25" customHeight="1"/>
    <row r="104" ht="29.25" customHeight="1"/>
    <row r="105" ht="29.25" customHeight="1"/>
    <row r="106" ht="29.25" customHeight="1"/>
    <row r="107" ht="29.25" customHeight="1"/>
    <row r="108" ht="29.25" customHeight="1"/>
    <row r="109" ht="29.25" customHeight="1"/>
    <row r="110" ht="29.25" customHeight="1"/>
    <row r="111" ht="29.25" customHeight="1"/>
    <row r="112" ht="29.25" customHeight="1"/>
    <row r="113" ht="29.25" customHeight="1"/>
    <row r="114" ht="29.25" customHeight="1"/>
    <row r="115" ht="29.25" customHeight="1"/>
    <row r="116" ht="29.25" customHeight="1"/>
    <row r="117" ht="29.25" customHeight="1"/>
    <row r="118" ht="29.25" customHeight="1"/>
    <row r="119" ht="29.25" customHeight="1"/>
    <row r="120" ht="29.25" customHeight="1"/>
    <row r="121" ht="29.25" customHeight="1"/>
    <row r="122" ht="29.25" customHeight="1"/>
    <row r="123" ht="29.25" customHeight="1"/>
    <row r="124" ht="29.25" customHeight="1"/>
    <row r="125" ht="29.25" customHeight="1"/>
    <row r="126" ht="29.25" customHeight="1"/>
    <row r="127" ht="29.25" customHeight="1"/>
    <row r="128" ht="29.25" customHeight="1"/>
    <row r="129" ht="29.25" customHeight="1"/>
    <row r="130" ht="29.25" customHeight="1"/>
    <row r="131" ht="29.25" customHeight="1"/>
    <row r="132" ht="29.25" customHeight="1"/>
    <row r="133" ht="29.25" customHeight="1"/>
    <row r="134" ht="29.25" customHeight="1"/>
    <row r="135" ht="29.25" customHeight="1"/>
    <row r="136" ht="29.25" customHeight="1"/>
    <row r="137" ht="29.25" customHeight="1"/>
    <row r="138" ht="29.25" customHeight="1"/>
    <row r="139" ht="29.25" customHeight="1"/>
    <row r="140" ht="29.25" customHeight="1"/>
    <row r="141" ht="29.25" customHeight="1"/>
    <row r="142" ht="29.25" customHeight="1"/>
    <row r="143" ht="29.25" customHeight="1"/>
    <row r="144" ht="29.25" customHeight="1"/>
    <row r="145" ht="29.25" customHeight="1"/>
    <row r="146" ht="29.25" customHeight="1"/>
    <row r="147" ht="29.25" customHeight="1"/>
    <row r="148" ht="29.25" customHeight="1"/>
    <row r="149" ht="29.25" customHeight="1"/>
    <row r="150" ht="29.25" customHeight="1"/>
    <row r="151" ht="29.25" customHeight="1"/>
    <row r="152" ht="29.25" customHeight="1"/>
    <row r="153" ht="29.25" customHeight="1"/>
    <row r="154" ht="29.25" customHeight="1"/>
    <row r="155" ht="29.25" customHeight="1"/>
    <row r="156" ht="29.25" customHeight="1"/>
    <row r="157" ht="29.25" customHeight="1"/>
    <row r="158" ht="29.25" customHeight="1"/>
    <row r="159" ht="29.25" customHeight="1"/>
    <row r="160" ht="29.25" customHeight="1"/>
    <row r="161" ht="29.25" customHeight="1"/>
    <row r="162" ht="29.25" customHeight="1"/>
    <row r="163" ht="29.25" customHeight="1"/>
    <row r="164" ht="29.25" customHeight="1"/>
    <row r="165" ht="29.25" customHeight="1"/>
    <row r="166" ht="29.25" customHeight="1"/>
    <row r="167" ht="29.25" customHeight="1"/>
    <row r="168" ht="29.25" customHeight="1"/>
    <row r="169" ht="29.25" customHeight="1"/>
    <row r="170" ht="29.25" customHeight="1"/>
    <row r="171" ht="29.25" customHeight="1"/>
    <row r="172" ht="29.25" customHeight="1"/>
    <row r="173" ht="29.25" customHeight="1"/>
    <row r="174" ht="29.25" customHeight="1"/>
    <row r="175" ht="29.25" customHeight="1"/>
    <row r="176" ht="29.25" customHeight="1"/>
    <row r="177" ht="29.25" customHeight="1"/>
    <row r="178" ht="29.25" customHeight="1"/>
    <row r="179" ht="29.25" customHeight="1"/>
    <row r="180" ht="29.25" customHeight="1"/>
    <row r="181" ht="29.25" customHeight="1"/>
    <row r="182" ht="29.25" customHeight="1"/>
    <row r="183" ht="29.25" customHeight="1"/>
    <row r="184" ht="29.25" customHeight="1"/>
    <row r="185" ht="29.25" customHeight="1"/>
    <row r="186" ht="29.25" customHeight="1"/>
    <row r="187" ht="29.25" customHeight="1"/>
    <row r="188" ht="29.25" customHeight="1"/>
    <row r="189" ht="29.25" customHeight="1"/>
    <row r="190" ht="29.25" customHeight="1"/>
    <row r="191" ht="29.25" customHeight="1"/>
    <row r="192" ht="29.25" customHeight="1"/>
  </sheetData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300" r:id="rId1"/>
  <headerFooter alignWithMargins="0">
    <oddHeader>&amp;C高雄市鹽埕區102年度15歲以上人口數教育程度統計圖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鹽埕102年終教育程度統計</vt:lpstr>
      <vt:lpstr>102教育圖表</vt:lpstr>
      <vt:lpstr>'102教育圖表'!Print_Area</vt:lpstr>
      <vt:lpstr>鹽埕102年終教育程度統計!Print_Area</vt:lpstr>
    </vt:vector>
  </TitlesOfParts>
  <Company>臺北縣政府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臺北縣政府</dc:creator>
  <cp:lastModifiedBy>pc05</cp:lastModifiedBy>
  <cp:lastPrinted>2020-04-10T01:40:42Z</cp:lastPrinted>
  <dcterms:created xsi:type="dcterms:W3CDTF">2010-06-30T06:20:01Z</dcterms:created>
  <dcterms:modified xsi:type="dcterms:W3CDTF">2020-04-10T01:41:54Z</dcterms:modified>
</cp:coreProperties>
</file>