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" yWindow="1536" windowWidth="14100" windowHeight="7272" activeTab="0"/>
  </bookViews>
  <sheets>
    <sheet name="sheet1" sheetId="1" r:id="rId1"/>
  </sheets>
  <definedNames>
    <definedName name="_xlnm.Print_Area" localSheetId="0">'sheet1'!$A$1:$BB$53</definedName>
  </definedNames>
  <calcPr fullCalcOnLoad="1"/>
</workbook>
</file>

<file path=xl/sharedStrings.xml><?xml version="1.0" encoding="utf-8"?>
<sst xmlns="http://schemas.openxmlformats.org/spreadsheetml/2006/main" count="266" uniqueCount="151">
  <si>
    <t>單位：人、對、千分比</t>
  </si>
  <si>
    <t>單位：人、對、千分比</t>
  </si>
  <si>
    <t>年別及里別</t>
  </si>
  <si>
    <t>遷出</t>
  </si>
  <si>
    <t>合計</t>
  </si>
  <si>
    <t>計</t>
  </si>
  <si>
    <t>男</t>
  </si>
  <si>
    <t>女</t>
  </si>
  <si>
    <t>自外國</t>
  </si>
  <si>
    <t>遷入人數　　　　</t>
  </si>
  <si>
    <t>遷入人數</t>
  </si>
  <si>
    <t>遷出人數</t>
  </si>
  <si>
    <t>臺北市</t>
  </si>
  <si>
    <t>臺中市</t>
  </si>
  <si>
    <t>臺灣省</t>
  </si>
  <si>
    <t>福建省</t>
  </si>
  <si>
    <t>年別及里別</t>
  </si>
  <si>
    <t>桃園市</t>
  </si>
  <si>
    <t>初設戶籍</t>
  </si>
  <si>
    <t>其他</t>
  </si>
  <si>
    <t>合計</t>
  </si>
  <si>
    <t>計</t>
  </si>
  <si>
    <t>男</t>
  </si>
  <si>
    <t>女</t>
  </si>
  <si>
    <t>往外國</t>
  </si>
  <si>
    <t>臺北市</t>
  </si>
  <si>
    <t>臺灣省</t>
  </si>
  <si>
    <t>福建省</t>
  </si>
  <si>
    <t>廢止戶籍</t>
  </si>
  <si>
    <t>同一區內住址
變更人數</t>
  </si>
  <si>
    <t>遷入</t>
  </si>
  <si>
    <t>出生人數</t>
  </si>
  <si>
    <t>粗出生率</t>
  </si>
  <si>
    <t>粗死亡率</t>
  </si>
  <si>
    <t>自然
增加率</t>
  </si>
  <si>
    <t>遷入率</t>
  </si>
  <si>
    <t>遷出率</t>
  </si>
  <si>
    <t>社會
增加率</t>
  </si>
  <si>
    <t>對數</t>
  </si>
  <si>
    <t>粗結婚率</t>
  </si>
  <si>
    <t>粗離婚率</t>
  </si>
  <si>
    <t>動態</t>
  </si>
  <si>
    <t>台南市</t>
  </si>
  <si>
    <t>台南市</t>
  </si>
  <si>
    <t>民國100年 2011</t>
  </si>
  <si>
    <t>民國101年 2012</t>
  </si>
  <si>
    <t>民國102年 2013</t>
  </si>
  <si>
    <t>民國103年 2014</t>
  </si>
  <si>
    <t>民國104年 2015</t>
  </si>
  <si>
    <t>遷入人數</t>
  </si>
  <si>
    <t>結婚</t>
  </si>
  <si>
    <t>離婚</t>
  </si>
  <si>
    <t xml:space="preserve">死亡人數 </t>
  </si>
  <si>
    <t xml:space="preserve">自他省(市)  </t>
  </si>
  <si>
    <t>自本省他縣(市)</t>
  </si>
  <si>
    <t>自本市
他區</t>
  </si>
  <si>
    <t>往他省(市)</t>
  </si>
  <si>
    <t>往本省他縣(市)</t>
  </si>
  <si>
    <t>往本市
他區</t>
  </si>
  <si>
    <t xml:space="preserve">新北市 </t>
  </si>
  <si>
    <t>其他省(市)</t>
  </si>
  <si>
    <t xml:space="preserve">新北市 </t>
  </si>
  <si>
    <t xml:space="preserve">臺中市 </t>
  </si>
  <si>
    <t>其他省(市)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</si>
  <si>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</si>
  <si>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</si>
  <si>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</si>
  <si>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</si>
  <si>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</si>
  <si>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</si>
  <si>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</si>
  <si>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</si>
  <si>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</si>
  <si>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</si>
  <si>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</si>
  <si>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</si>
  <si>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</si>
  <si>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</si>
  <si>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</si>
  <si>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</si>
  <si>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</si>
  <si>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</si>
  <si>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</si>
  <si>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</si>
  <si>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</si>
  <si>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</si>
  <si>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</si>
  <si>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</si>
  <si>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</si>
  <si>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</si>
  <si>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</si>
  <si>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</si>
  <si>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廈莊里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</si>
  <si>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</si>
  <si>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</si>
  <si>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</si>
  <si>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</si>
  <si>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</si>
  <si>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</si>
  <si>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</si>
  <si>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</si>
  <si>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</si>
  <si>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</si>
  <si>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</si>
  <si>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</si>
  <si>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</si>
  <si>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</si>
  <si>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</si>
  <si>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</si>
  <si>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</si>
  <si>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</si>
  <si>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</si>
  <si>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</si>
  <si>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</si>
  <si>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</si>
  <si>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</si>
  <si>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</si>
  <si>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</si>
  <si>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</si>
  <si>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</si>
  <si>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</si>
  <si>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</si>
  <si>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</si>
  <si>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</si>
  <si>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</si>
  <si>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</si>
  <si>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</si>
  <si>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</si>
  <si>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</si>
  <si>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</si>
  <si>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廈莊里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</si>
  <si>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</si>
  <si>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</si>
  <si>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</si>
  <si>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</si>
  <si>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</si>
  <si>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</si>
  <si>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</si>
  <si>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</si>
  <si>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</si>
  <si>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民國105年 2016</t>
  </si>
  <si>
    <t>表 2-2 戶籍</t>
  </si>
  <si>
    <t>動態(續1)</t>
  </si>
  <si>
    <t>動態(續2)</t>
  </si>
  <si>
    <t>動態(續完)</t>
  </si>
  <si>
    <t>資料來源：小港區戶政事務所</t>
  </si>
  <si>
    <r>
      <t xml:space="preserve">往他省(市)
</t>
    </r>
  </si>
  <si>
    <t>民國106年 2017</t>
  </si>
  <si>
    <t>小港區戶籍</t>
  </si>
  <si>
    <t>小港區戶籍</t>
  </si>
  <si>
    <t>小港區 戶籍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</si>
</sst>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[Red]\(#,##0\)"/>
    <numFmt numFmtId="183" formatCode="General_)"/>
    <numFmt numFmtId="184" formatCode="0.00_)"/>
    <numFmt numFmtId="185" formatCode="[=0]\-;General"/>
    <numFmt numFmtId="186" formatCode="_-* #,##0_-;\-* #,##0_-;_-* &quot;-&quot;??_-;_-@_-"/>
    <numFmt numFmtId="187" formatCode="[=0]\-;#,###"/>
    <numFmt numFmtId="188" formatCode="#,##0_ "/>
    <numFmt numFmtId="189" formatCode="0.00_);[Red]\(0.00\)"/>
    <numFmt numFmtId="190" formatCode="0.00_ "/>
    <numFmt numFmtId="191" formatCode="_-* #,##0.00_-;\-* #,##0.00_-;_-* &quot;-&quot;_-;_-@_-"/>
    <numFmt numFmtId="192" formatCode="#,##0.00_);[Red]\(#,##0.00\)"/>
    <numFmt numFmtId="193" formatCode="#,##0.00_ "/>
    <numFmt numFmtId="194" formatCode="0.0_ "/>
    <numFmt numFmtId="195" formatCode="_-* #,##0.0_-;\-* #,##0.0_-;_-* &quot;-&quot;_-;_-@_-"/>
  </numFmts>
  <fonts count="31">
    <font>
      <sz val="12"/>
      <color indexed="8"/>
      <name val="新細明體"/>
      <family val="1"/>
    </font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b/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38" fontId="6" fillId="0" borderId="0" applyBorder="0" applyAlignment="0">
      <protection/>
    </xf>
    <xf numFmtId="183" fontId="1" fillId="16" borderId="1" applyNumberFormat="0" applyFont="0" applyFill="0" applyBorder="0">
      <alignment horizontal="center" vertical="center"/>
      <protection/>
    </xf>
    <xf numFmtId="184" fontId="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2" applyNumberFormat="0" applyFill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1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4" applyNumberFormat="0" applyFill="0" applyAlignment="0" applyProtection="0"/>
    <xf numFmtId="0" fontId="0" fillId="20" borderId="5" applyNumberFormat="0" applyFon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3" applyNumberFormat="0" applyAlignment="0" applyProtection="0"/>
    <xf numFmtId="0" fontId="28" fillId="19" borderId="9" applyNumberFormat="0" applyAlignment="0" applyProtection="0"/>
    <xf numFmtId="0" fontId="29" fillId="25" borderId="10" applyNumberFormat="0" applyAlignment="0" applyProtection="0"/>
    <xf numFmtId="0" fontId="10" fillId="3" borderId="0" applyNumberFormat="0" applyBorder="0" applyAlignment="0" applyProtection="0"/>
    <xf numFmtId="0" fontId="10" fillId="26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3" fontId="14" fillId="0" borderId="0" xfId="38" applyNumberFormat="1" applyFont="1" applyFill="1" applyAlignment="1">
      <alignment horizontal="center" vertical="center"/>
      <protection/>
    </xf>
    <xf numFmtId="3" fontId="14" fillId="0" borderId="0" xfId="38" applyNumberFormat="1" applyFont="1" applyFill="1" applyAlignment="1">
      <alignment horizontal="left"/>
      <protection/>
    </xf>
    <xf numFmtId="187" fontId="14" fillId="0" borderId="0" xfId="38" applyNumberFormat="1" applyFont="1" applyFill="1" applyBorder="1" applyAlignment="1">
      <alignment horizontal="center" vertical="center"/>
      <protection/>
    </xf>
    <xf numFmtId="0" fontId="14" fillId="0" borderId="0" xfId="38" applyFont="1" applyBorder="1" applyAlignment="1">
      <alignment horizontal="right" vertical="top"/>
      <protection/>
    </xf>
    <xf numFmtId="3" fontId="14" fillId="0" borderId="0" xfId="38" applyNumberFormat="1" applyFont="1" applyFill="1" applyAlignment="1">
      <alignment vertical="center"/>
      <protection/>
    </xf>
    <xf numFmtId="3" fontId="14" fillId="0" borderId="0" xfId="0" applyNumberFormat="1" applyFont="1" applyFill="1" applyAlignment="1">
      <alignment vertical="center"/>
    </xf>
    <xf numFmtId="18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1" xfId="38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3" fontId="15" fillId="0" borderId="12" xfId="38" applyNumberFormat="1" applyFont="1" applyFill="1" applyBorder="1" applyAlignment="1">
      <alignment horizontal="center" vertical="center" wrapText="1"/>
      <protection/>
    </xf>
    <xf numFmtId="3" fontId="15" fillId="0" borderId="13" xfId="0" applyNumberFormat="1" applyFont="1" applyFill="1" applyBorder="1" applyAlignment="1">
      <alignment horizontal="center" vertical="center" wrapText="1"/>
    </xf>
    <xf numFmtId="0" fontId="15" fillId="0" borderId="14" xfId="38" applyFont="1" applyFill="1" applyBorder="1" applyAlignment="1">
      <alignment horizontal="center" vertical="center" wrapText="1"/>
      <protection/>
    </xf>
    <xf numFmtId="0" fontId="15" fillId="0" borderId="15" xfId="38" applyFont="1" applyFill="1" applyBorder="1" applyAlignment="1">
      <alignment horizontal="center" vertical="center" wrapText="1"/>
      <protection/>
    </xf>
    <xf numFmtId="3" fontId="15" fillId="0" borderId="14" xfId="38" applyNumberFormat="1" applyFont="1" applyFill="1" applyBorder="1" applyAlignment="1">
      <alignment horizontal="center" vertical="center" wrapText="1"/>
      <protection/>
    </xf>
    <xf numFmtId="3" fontId="15" fillId="0" borderId="15" xfId="38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15" fillId="0" borderId="18" xfId="38" applyFont="1" applyFill="1" applyBorder="1" applyAlignment="1" applyProtection="1">
      <alignment horizontal="center" vertical="center"/>
      <protection/>
    </xf>
    <xf numFmtId="187" fontId="15" fillId="0" borderId="0" xfId="38" applyNumberFormat="1" applyFont="1" applyFill="1" applyBorder="1" applyAlignment="1" applyProtection="1">
      <alignment horizontal="right" vertical="center"/>
      <protection/>
    </xf>
    <xf numFmtId="3" fontId="15" fillId="0" borderId="0" xfId="38" applyNumberFormat="1" applyFont="1" applyFill="1" applyBorder="1" applyAlignment="1">
      <alignment horizontal="right" vertical="center" wrapText="1"/>
      <protection/>
    </xf>
    <xf numFmtId="0" fontId="15" fillId="0" borderId="18" xfId="0" applyFont="1" applyFill="1" applyBorder="1" applyAlignment="1" applyProtection="1">
      <alignment vertical="center"/>
      <protection/>
    </xf>
    <xf numFmtId="187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>
      <alignment horizontal="right" vertical="center" wrapText="1"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41" fontId="15" fillId="0" borderId="0" xfId="0" applyNumberFormat="1" applyFont="1" applyFill="1" applyBorder="1" applyAlignment="1" applyProtection="1">
      <alignment horizontal="right" vertical="center"/>
      <protection/>
    </xf>
    <xf numFmtId="189" fontId="15" fillId="0" borderId="0" xfId="0" applyNumberFormat="1" applyFont="1" applyFill="1" applyBorder="1" applyAlignment="1" applyProtection="1">
      <alignment horizontal="right" vertical="center"/>
      <protection/>
    </xf>
    <xf numFmtId="190" fontId="15" fillId="0" borderId="0" xfId="0" applyNumberFormat="1" applyFont="1" applyFill="1" applyBorder="1" applyAlignment="1">
      <alignment horizontal="right" vertical="center"/>
    </xf>
    <xf numFmtId="43" fontId="15" fillId="0" borderId="0" xfId="0" applyNumberFormat="1" applyFont="1" applyFill="1" applyBorder="1" applyAlignment="1" applyProtection="1">
      <alignment horizontal="right" vertical="center"/>
      <protection/>
    </xf>
    <xf numFmtId="187" fontId="15" fillId="0" borderId="19" xfId="0" applyNumberFormat="1" applyFont="1" applyBorder="1" applyAlignment="1">
      <alignment horizontal="center" vertical="center" wrapText="1"/>
    </xf>
    <xf numFmtId="187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41" fontId="15" fillId="0" borderId="20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 wrapText="1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Fill="1" applyAlignment="1">
      <alignment/>
    </xf>
    <xf numFmtId="41" fontId="15" fillId="0" borderId="0" xfId="0" applyNumberFormat="1" applyFont="1" applyBorder="1" applyAlignment="1">
      <alignment vertical="center" wrapText="1"/>
    </xf>
    <xf numFmtId="43" fontId="15" fillId="0" borderId="0" xfId="0" applyNumberFormat="1" applyFont="1" applyBorder="1" applyAlignment="1">
      <alignment vertical="center"/>
    </xf>
    <xf numFmtId="43" fontId="15" fillId="0" borderId="0" xfId="0" applyNumberFormat="1" applyFont="1" applyFill="1" applyBorder="1" applyAlignment="1">
      <alignment horizontal="right" vertical="center"/>
    </xf>
    <xf numFmtId="43" fontId="15" fillId="0" borderId="0" xfId="0" applyNumberFormat="1" applyFont="1" applyFill="1" applyAlignment="1">
      <alignment/>
    </xf>
    <xf numFmtId="187" fontId="15" fillId="0" borderId="0" xfId="0" applyNumberFormat="1" applyFont="1" applyBorder="1" applyAlignment="1">
      <alignment vertical="center"/>
    </xf>
    <xf numFmtId="187" fontId="15" fillId="0" borderId="0" xfId="0" applyNumberFormat="1" applyFont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1" fontId="15" fillId="0" borderId="19" xfId="0" applyNumberFormat="1" applyFont="1" applyBorder="1" applyAlignment="1">
      <alignment horizontal="center" vertical="center" wrapText="1"/>
    </xf>
    <xf numFmtId="41" fontId="15" fillId="27" borderId="0" xfId="0" applyNumberFormat="1" applyFont="1" applyFill="1" applyAlignment="1">
      <alignment/>
    </xf>
    <xf numFmtId="41" fontId="15" fillId="27" borderId="0" xfId="0" applyNumberFormat="1" applyFont="1" applyFill="1" applyBorder="1" applyAlignment="1" applyProtection="1">
      <alignment horizontal="right" vertical="center"/>
      <protection/>
    </xf>
    <xf numFmtId="187" fontId="15" fillId="27" borderId="0" xfId="0" applyNumberFormat="1" applyFont="1" applyFill="1" applyAlignment="1">
      <alignment vertical="center"/>
    </xf>
    <xf numFmtId="0" fontId="15" fillId="27" borderId="0" xfId="0" applyFont="1" applyFill="1" applyAlignment="1">
      <alignment vertical="center"/>
    </xf>
    <xf numFmtId="188" fontId="15" fillId="27" borderId="0" xfId="0" applyNumberFormat="1" applyFont="1" applyFill="1" applyBorder="1" applyAlignment="1" applyProtection="1">
      <alignment horizontal="right" vertical="center"/>
      <protection/>
    </xf>
    <xf numFmtId="0" fontId="2" fillId="27" borderId="0" xfId="0" applyFont="1" applyFill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187" fontId="15" fillId="0" borderId="19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Alignment="1">
      <alignment vertical="center"/>
    </xf>
    <xf numFmtId="191" fontId="15" fillId="0" borderId="0" xfId="0" applyNumberFormat="1" applyFont="1" applyFill="1" applyAlignment="1">
      <alignment vertical="center"/>
    </xf>
    <xf numFmtId="43" fontId="15" fillId="0" borderId="0" xfId="0" applyNumberFormat="1" applyFont="1" applyFill="1" applyBorder="1" applyAlignment="1">
      <alignment vertical="center"/>
    </xf>
    <xf numFmtId="41" fontId="15" fillId="0" borderId="19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Alignment="1">
      <alignment horizontal="center" vertical="center"/>
    </xf>
    <xf numFmtId="41" fontId="15" fillId="0" borderId="0" xfId="38" applyNumberFormat="1" applyFont="1" applyFill="1" applyBorder="1" applyAlignment="1" applyProtection="1">
      <alignment horizontal="right" vertical="center"/>
      <protection/>
    </xf>
    <xf numFmtId="41" fontId="15" fillId="0" borderId="0" xfId="38" applyNumberFormat="1" applyFont="1" applyFill="1">
      <alignment/>
      <protection/>
    </xf>
    <xf numFmtId="41" fontId="15" fillId="0" borderId="0" xfId="0" applyNumberFormat="1" applyFont="1" applyFill="1" applyBorder="1" applyAlignment="1">
      <alignment vertical="center"/>
    </xf>
    <xf numFmtId="187" fontId="15" fillId="0" borderId="21" xfId="0" applyNumberFormat="1" applyFont="1" applyFill="1" applyBorder="1" applyAlignment="1">
      <alignment vertical="center"/>
    </xf>
    <xf numFmtId="41" fontId="15" fillId="0" borderId="22" xfId="0" applyNumberFormat="1" applyFont="1" applyFill="1" applyBorder="1" applyAlignment="1">
      <alignment vertical="center"/>
    </xf>
    <xf numFmtId="41" fontId="15" fillId="0" borderId="21" xfId="0" applyNumberFormat="1" applyFont="1" applyFill="1" applyBorder="1" applyAlignment="1">
      <alignment horizontal="center" vertical="center" wrapText="1"/>
    </xf>
    <xf numFmtId="43" fontId="15" fillId="0" borderId="22" xfId="0" applyNumberFormat="1" applyFont="1" applyFill="1" applyBorder="1" applyAlignment="1">
      <alignment/>
    </xf>
    <xf numFmtId="191" fontId="15" fillId="0" borderId="22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182" fontId="13" fillId="0" borderId="0" xfId="0" applyNumberFormat="1" applyFont="1" applyFill="1" applyAlignment="1" applyProtection="1">
      <alignment horizontal="right" vertical="top" wrapText="1"/>
      <protection/>
    </xf>
    <xf numFmtId="0" fontId="16" fillId="0" borderId="0" xfId="0" applyFont="1" applyAlignment="1">
      <alignment horizontal="right" vertical="top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82" fontId="13" fillId="0" borderId="0" xfId="0" applyNumberFormat="1" applyFont="1" applyFill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top" wrapText="1"/>
    </xf>
    <xf numFmtId="3" fontId="14" fillId="0" borderId="22" xfId="0" applyNumberFormat="1" applyFont="1" applyFill="1" applyBorder="1" applyAlignment="1">
      <alignment horizontal="right" vertical="top"/>
    </xf>
    <xf numFmtId="0" fontId="14" fillId="0" borderId="22" xfId="0" applyFont="1" applyBorder="1" applyAlignment="1">
      <alignment horizontal="right" vertical="top"/>
    </xf>
    <xf numFmtId="9" fontId="15" fillId="0" borderId="29" xfId="48" applyFont="1" applyFill="1" applyBorder="1" applyAlignment="1">
      <alignment horizontal="center" vertical="center" wrapText="1"/>
    </xf>
    <xf numFmtId="9" fontId="15" fillId="0" borderId="30" xfId="48" applyFont="1" applyFill="1" applyBorder="1" applyAlignment="1">
      <alignment horizontal="center" vertical="center" wrapText="1"/>
    </xf>
    <xf numFmtId="9" fontId="15" fillId="0" borderId="31" xfId="48" applyFont="1" applyFill="1" applyBorder="1" applyAlignment="1">
      <alignment horizontal="center" vertical="center" wrapText="1"/>
    </xf>
    <xf numFmtId="9" fontId="15" fillId="0" borderId="32" xfId="48" applyFont="1" applyFill="1" applyBorder="1" applyAlignment="1">
      <alignment horizontal="center" vertical="center" wrapText="1"/>
    </xf>
    <xf numFmtId="9" fontId="15" fillId="0" borderId="33" xfId="48" applyFont="1" applyFill="1" applyBorder="1" applyAlignment="1">
      <alignment horizontal="center" vertical="center" wrapText="1"/>
    </xf>
    <xf numFmtId="9" fontId="15" fillId="0" borderId="34" xfId="48" applyFont="1" applyFill="1" applyBorder="1" applyAlignment="1">
      <alignment horizontal="center" vertical="center" wrapText="1"/>
    </xf>
    <xf numFmtId="9" fontId="15" fillId="0" borderId="29" xfId="48" applyFont="1" applyFill="1" applyBorder="1" applyAlignment="1">
      <alignment horizontal="center" vertical="center" wrapText="1"/>
    </xf>
    <xf numFmtId="9" fontId="15" fillId="0" borderId="30" xfId="48" applyFont="1" applyFill="1" applyBorder="1" applyAlignment="1">
      <alignment horizontal="center" vertical="center" wrapText="1"/>
    </xf>
    <xf numFmtId="9" fontId="15" fillId="0" borderId="31" xfId="48" applyFont="1" applyFill="1" applyBorder="1" applyAlignment="1">
      <alignment horizontal="center" vertical="center" wrapText="1"/>
    </xf>
    <xf numFmtId="9" fontId="15" fillId="0" borderId="32" xfId="48" applyFont="1" applyFill="1" applyBorder="1" applyAlignment="1">
      <alignment horizontal="center" vertical="center" wrapText="1"/>
    </xf>
    <xf numFmtId="9" fontId="15" fillId="0" borderId="33" xfId="48" applyFont="1" applyFill="1" applyBorder="1" applyAlignment="1">
      <alignment horizontal="center" vertical="center" wrapText="1"/>
    </xf>
    <xf numFmtId="9" fontId="15" fillId="0" borderId="34" xfId="48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9" fontId="15" fillId="0" borderId="36" xfId="48" applyFont="1" applyFill="1" applyBorder="1" applyAlignment="1" quotePrefix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 quotePrefix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3" fontId="15" fillId="0" borderId="41" xfId="0" applyNumberFormat="1" applyFont="1" applyFill="1" applyBorder="1" applyAlignment="1" quotePrefix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9" fontId="15" fillId="0" borderId="11" xfId="48" applyFont="1" applyFill="1" applyBorder="1" applyAlignment="1">
      <alignment horizontal="center" vertical="center" wrapText="1"/>
    </xf>
    <xf numFmtId="3" fontId="15" fillId="0" borderId="42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7" fontId="15" fillId="0" borderId="43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82" fontId="13" fillId="0" borderId="0" xfId="38" applyNumberFormat="1" applyFont="1" applyFill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15" fillId="0" borderId="12" xfId="38" applyFont="1" applyBorder="1" applyAlignment="1">
      <alignment horizontal="center" vertical="center" wrapText="1"/>
      <protection/>
    </xf>
    <xf numFmtId="0" fontId="15" fillId="0" borderId="24" xfId="0" applyFont="1" applyBorder="1" applyAlignment="1">
      <alignment horizontal="center" vertical="center" wrapText="1"/>
    </xf>
    <xf numFmtId="3" fontId="14" fillId="0" borderId="22" xfId="38" applyNumberFormat="1" applyFont="1" applyFill="1" applyBorder="1" applyAlignment="1">
      <alignment horizontal="right" vertical="top"/>
      <protection/>
    </xf>
    <xf numFmtId="0" fontId="14" fillId="0" borderId="22" xfId="38" applyFont="1" applyBorder="1" applyAlignment="1">
      <alignment horizontal="right" vertical="top"/>
      <protection/>
    </xf>
    <xf numFmtId="182" fontId="13" fillId="0" borderId="0" xfId="38" applyNumberFormat="1" applyFont="1" applyFill="1" applyAlignment="1" applyProtection="1">
      <alignment horizontal="right" vertical="top" wrapText="1"/>
      <protection/>
    </xf>
    <xf numFmtId="0" fontId="2" fillId="0" borderId="0" xfId="0" applyFont="1" applyAlignment="1">
      <alignment horizontal="right" vertical="top" wrapText="1"/>
    </xf>
    <xf numFmtId="0" fontId="15" fillId="0" borderId="37" xfId="38" applyFont="1" applyFill="1" applyBorder="1" applyAlignment="1">
      <alignment horizontal="center" vertical="center"/>
      <protection/>
    </xf>
    <xf numFmtId="0" fontId="15" fillId="0" borderId="38" xfId="38" applyFont="1" applyFill="1" applyBorder="1" applyAlignment="1">
      <alignment horizontal="center" vertical="center"/>
      <protection/>
    </xf>
    <xf numFmtId="37" fontId="15" fillId="0" borderId="12" xfId="38" applyNumberFormat="1" applyFont="1" applyFill="1" applyBorder="1" applyAlignment="1">
      <alignment horizontal="center" vertical="center" wrapText="1"/>
      <protection/>
    </xf>
    <xf numFmtId="0" fontId="15" fillId="0" borderId="12" xfId="38" applyFont="1" applyBorder="1" applyAlignment="1">
      <alignment horizontal="center" vertical="center"/>
      <protection/>
    </xf>
    <xf numFmtId="0" fontId="15" fillId="0" borderId="24" xfId="38" applyFont="1" applyBorder="1" applyAlignment="1">
      <alignment horizontal="center" vertical="center"/>
      <protection/>
    </xf>
    <xf numFmtId="3" fontId="15" fillId="0" borderId="23" xfId="38" applyNumberFormat="1" applyFont="1" applyFill="1" applyBorder="1" applyAlignment="1">
      <alignment horizontal="center" vertical="center" wrapText="1"/>
      <protection/>
    </xf>
    <xf numFmtId="0" fontId="15" fillId="0" borderId="16" xfId="38" applyFont="1" applyBorder="1" applyAlignment="1">
      <alignment horizontal="center" vertical="center" wrapText="1"/>
      <protection/>
    </xf>
    <xf numFmtId="0" fontId="15" fillId="0" borderId="28" xfId="38" applyFont="1" applyFill="1" applyBorder="1" applyAlignment="1">
      <alignment horizontal="center" vertical="center" wrapText="1"/>
      <protection/>
    </xf>
    <xf numFmtId="0" fontId="15" fillId="0" borderId="11" xfId="38" applyFont="1" applyBorder="1" applyAlignment="1">
      <alignment horizontal="center" vertical="center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Default" xfId="33"/>
    <cellStyle name="eng" xfId="34"/>
    <cellStyle name="lu" xfId="35"/>
    <cellStyle name="Normal - Style1" xfId="36"/>
    <cellStyle name="Normal_Basic Assumptions" xfId="37"/>
    <cellStyle name="一般 2" xfId="38"/>
    <cellStyle name="Comma" xfId="39"/>
    <cellStyle name="千分位 2" xfId="40"/>
    <cellStyle name="Comma [0]" xfId="41"/>
    <cellStyle name="Followed Hyperlink" xfId="42"/>
    <cellStyle name="中等" xfId="43"/>
    <cellStyle name="合計" xfId="44"/>
    <cellStyle name="好" xfId="45"/>
    <cellStyle name="好_sheet1" xfId="46"/>
    <cellStyle name="Percent" xfId="47"/>
    <cellStyle name="百分比 2" xfId="48"/>
    <cellStyle name="計算方式" xfId="49"/>
    <cellStyle name="Currency" xfId="50"/>
    <cellStyle name="Currency [0]" xfId="51"/>
    <cellStyle name="貨幣[0]_Apply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壞_sheet1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="120" zoomScaleSheetLayoutView="120" zoomScalePageLayoutView="0" workbookViewId="0" topLeftCell="BD1">
      <selection activeCell="AE10" sqref="AE10"/>
    </sheetView>
  </sheetViews>
  <sheetFormatPr defaultColWidth="9.00390625" defaultRowHeight="16.5"/>
  <cols>
    <col min="1" max="1" width="16.625" style="38" customWidth="1"/>
    <col min="2" max="6" width="13.25390625" style="37" customWidth="1"/>
    <col min="7" max="13" width="12.125" style="37" customWidth="1"/>
    <col min="14" max="14" width="21.00390625" style="39" customWidth="1"/>
    <col min="15" max="18" width="15.375" style="39" customWidth="1"/>
    <col min="19" max="23" width="16.75390625" style="39" customWidth="1"/>
    <col min="24" max="24" width="21.00390625" style="39" customWidth="1"/>
    <col min="25" max="29" width="12.625" style="39" customWidth="1"/>
    <col min="30" max="35" width="13.75390625" style="39" customWidth="1"/>
    <col min="36" max="36" width="21.00390625" style="39" customWidth="1"/>
    <col min="37" max="44" width="8.00390625" style="39" customWidth="1"/>
    <col min="45" max="54" width="8.50390625" style="39" customWidth="1"/>
    <col min="55" max="16384" width="8.875" style="37" customWidth="1"/>
  </cols>
  <sheetData>
    <row r="1" spans="1:54" ht="37.5" customHeight="1">
      <c r="A1" s="136" t="s">
        <v>148</v>
      </c>
      <c r="B1" s="137"/>
      <c r="C1" s="137"/>
      <c r="D1" s="137"/>
      <c r="E1" s="137"/>
      <c r="F1" s="137"/>
      <c r="G1" s="130" t="s">
        <v>41</v>
      </c>
      <c r="H1" s="131"/>
      <c r="I1" s="131"/>
      <c r="J1" s="131"/>
      <c r="K1" s="131"/>
      <c r="L1" s="131"/>
      <c r="M1" s="131"/>
      <c r="N1" s="85" t="s">
        <v>149</v>
      </c>
      <c r="O1" s="86"/>
      <c r="P1" s="86"/>
      <c r="Q1" s="86"/>
      <c r="R1" s="86"/>
      <c r="S1" s="92" t="s">
        <v>142</v>
      </c>
      <c r="T1" s="93"/>
      <c r="U1" s="93"/>
      <c r="V1" s="93"/>
      <c r="W1" s="93"/>
      <c r="X1" s="85" t="s">
        <v>150</v>
      </c>
      <c r="Y1" s="86"/>
      <c r="Z1" s="86"/>
      <c r="AA1" s="86"/>
      <c r="AB1" s="86"/>
      <c r="AC1" s="86"/>
      <c r="AD1" s="92" t="s">
        <v>143</v>
      </c>
      <c r="AE1" s="93"/>
      <c r="AF1" s="93"/>
      <c r="AG1" s="93"/>
      <c r="AH1" s="93"/>
      <c r="AI1" s="93"/>
      <c r="AJ1" s="85" t="s">
        <v>141</v>
      </c>
      <c r="AK1" s="86"/>
      <c r="AL1" s="86"/>
      <c r="AM1" s="86"/>
      <c r="AN1" s="86"/>
      <c r="AO1" s="86"/>
      <c r="AP1" s="86"/>
      <c r="AQ1" s="86"/>
      <c r="AR1" s="86"/>
      <c r="AS1" s="92" t="s">
        <v>144</v>
      </c>
      <c r="AT1" s="93"/>
      <c r="AU1" s="93"/>
      <c r="AV1" s="93"/>
      <c r="AW1" s="93"/>
      <c r="AX1" s="93"/>
      <c r="AY1" s="93"/>
      <c r="AZ1" s="93"/>
      <c r="BA1" s="93"/>
      <c r="BB1" s="93"/>
    </row>
    <row r="2" spans="1:54" s="8" customFormat="1" ht="13.5" customHeight="1" thickBot="1">
      <c r="A2" s="1"/>
      <c r="B2" s="2"/>
      <c r="C2" s="3"/>
      <c r="D2" s="3"/>
      <c r="E2" s="134"/>
      <c r="F2" s="135"/>
      <c r="G2" s="4"/>
      <c r="H2" s="5"/>
      <c r="I2" s="5"/>
      <c r="J2" s="3"/>
      <c r="K2" s="3"/>
      <c r="L2" s="134" t="s">
        <v>0</v>
      </c>
      <c r="M2" s="135"/>
      <c r="N2" s="6"/>
      <c r="O2" s="7"/>
      <c r="P2" s="6"/>
      <c r="Q2" s="94"/>
      <c r="R2" s="95"/>
      <c r="S2" s="7"/>
      <c r="T2" s="7"/>
      <c r="U2" s="7"/>
      <c r="V2" s="94" t="s">
        <v>1</v>
      </c>
      <c r="W2" s="95"/>
      <c r="X2" s="6"/>
      <c r="Y2" s="7"/>
      <c r="Z2" s="7"/>
      <c r="AA2" s="7"/>
      <c r="AB2" s="94"/>
      <c r="AC2" s="95"/>
      <c r="AD2" s="7"/>
      <c r="AE2" s="7"/>
      <c r="AF2" s="7"/>
      <c r="AG2" s="7"/>
      <c r="AH2" s="94" t="s">
        <v>1</v>
      </c>
      <c r="AI2" s="95"/>
      <c r="AJ2" s="6"/>
      <c r="AK2" s="7"/>
      <c r="AL2" s="7"/>
      <c r="AM2" s="7"/>
      <c r="AN2" s="7"/>
      <c r="AO2" s="7"/>
      <c r="AP2" s="94"/>
      <c r="AQ2" s="95"/>
      <c r="AR2" s="95"/>
      <c r="AS2" s="7"/>
      <c r="AT2" s="7"/>
      <c r="AU2" s="7"/>
      <c r="AV2" s="7"/>
      <c r="AW2" s="7"/>
      <c r="AX2" s="7"/>
      <c r="AY2" s="7"/>
      <c r="AZ2" s="94" t="s">
        <v>1</v>
      </c>
      <c r="BA2" s="95"/>
      <c r="BB2" s="95"/>
    </row>
    <row r="3" spans="1:54" s="10" customFormat="1" ht="16.5" customHeight="1">
      <c r="A3" s="111" t="s">
        <v>2</v>
      </c>
      <c r="B3" s="145" t="s">
        <v>9</v>
      </c>
      <c r="C3" s="146"/>
      <c r="D3" s="146"/>
      <c r="E3" s="146"/>
      <c r="F3" s="146"/>
      <c r="G3" s="9"/>
      <c r="H3" s="146" t="s">
        <v>10</v>
      </c>
      <c r="I3" s="146"/>
      <c r="J3" s="146"/>
      <c r="K3" s="146"/>
      <c r="L3" s="146"/>
      <c r="M3" s="146"/>
      <c r="N3" s="111" t="s">
        <v>16</v>
      </c>
      <c r="O3" s="124" t="s">
        <v>49</v>
      </c>
      <c r="P3" s="88"/>
      <c r="Q3" s="88"/>
      <c r="R3" s="89"/>
      <c r="S3" s="91" t="s">
        <v>11</v>
      </c>
      <c r="T3" s="88"/>
      <c r="U3" s="88"/>
      <c r="V3" s="88"/>
      <c r="W3" s="88"/>
      <c r="X3" s="111" t="s">
        <v>16</v>
      </c>
      <c r="Y3" s="90" t="s">
        <v>11</v>
      </c>
      <c r="Z3" s="91"/>
      <c r="AA3" s="88"/>
      <c r="AB3" s="88"/>
      <c r="AC3" s="88"/>
      <c r="AD3" s="87" t="s">
        <v>11</v>
      </c>
      <c r="AE3" s="88"/>
      <c r="AF3" s="88"/>
      <c r="AG3" s="88"/>
      <c r="AH3" s="88"/>
      <c r="AI3" s="89"/>
      <c r="AJ3" s="111" t="s">
        <v>16</v>
      </c>
      <c r="AK3" s="103" t="s">
        <v>29</v>
      </c>
      <c r="AL3" s="104"/>
      <c r="AM3" s="96" t="s">
        <v>31</v>
      </c>
      <c r="AN3" s="97"/>
      <c r="AO3" s="98"/>
      <c r="AP3" s="102" t="s">
        <v>52</v>
      </c>
      <c r="AQ3" s="103"/>
      <c r="AR3" s="104"/>
      <c r="AS3" s="108" t="s">
        <v>32</v>
      </c>
      <c r="AT3" s="114" t="s">
        <v>33</v>
      </c>
      <c r="AU3" s="114" t="s">
        <v>34</v>
      </c>
      <c r="AV3" s="114" t="s">
        <v>35</v>
      </c>
      <c r="AW3" s="114" t="s">
        <v>36</v>
      </c>
      <c r="AX3" s="114" t="s">
        <v>37</v>
      </c>
      <c r="AY3" s="120" t="s">
        <v>50</v>
      </c>
      <c r="AZ3" s="121"/>
      <c r="BA3" s="122" t="s">
        <v>51</v>
      </c>
      <c r="BB3" s="123"/>
    </row>
    <row r="4" spans="1:54" s="10" customFormat="1" ht="27" customHeight="1">
      <c r="A4" s="138"/>
      <c r="B4" s="140" t="s">
        <v>4</v>
      </c>
      <c r="C4" s="141"/>
      <c r="D4" s="142"/>
      <c r="E4" s="143" t="s">
        <v>8</v>
      </c>
      <c r="F4" s="11"/>
      <c r="G4" s="132" t="s">
        <v>53</v>
      </c>
      <c r="H4" s="63"/>
      <c r="I4" s="63"/>
      <c r="J4" s="63"/>
      <c r="K4" s="63"/>
      <c r="L4" s="63"/>
      <c r="M4" s="133"/>
      <c r="N4" s="112"/>
      <c r="O4" s="125" t="s">
        <v>54</v>
      </c>
      <c r="P4" s="78" t="s">
        <v>55</v>
      </c>
      <c r="Q4" s="78" t="s">
        <v>18</v>
      </c>
      <c r="R4" s="78" t="s">
        <v>19</v>
      </c>
      <c r="S4" s="127" t="s">
        <v>20</v>
      </c>
      <c r="T4" s="128"/>
      <c r="U4" s="129"/>
      <c r="V4" s="118" t="s">
        <v>24</v>
      </c>
      <c r="W4" s="12" t="s">
        <v>146</v>
      </c>
      <c r="X4" s="112"/>
      <c r="Y4" s="80" t="s">
        <v>56</v>
      </c>
      <c r="Z4" s="80"/>
      <c r="AA4" s="81"/>
      <c r="AB4" s="81"/>
      <c r="AC4" s="81"/>
      <c r="AD4" s="63"/>
      <c r="AE4" s="82"/>
      <c r="AF4" s="78" t="s">
        <v>57</v>
      </c>
      <c r="AG4" s="78" t="s">
        <v>58</v>
      </c>
      <c r="AH4" s="78" t="s">
        <v>28</v>
      </c>
      <c r="AI4" s="78" t="s">
        <v>19</v>
      </c>
      <c r="AJ4" s="112"/>
      <c r="AK4" s="106"/>
      <c r="AL4" s="107"/>
      <c r="AM4" s="99"/>
      <c r="AN4" s="100"/>
      <c r="AO4" s="101"/>
      <c r="AP4" s="105"/>
      <c r="AQ4" s="106"/>
      <c r="AR4" s="107"/>
      <c r="AS4" s="109"/>
      <c r="AT4" s="115"/>
      <c r="AU4" s="115"/>
      <c r="AV4" s="115"/>
      <c r="AW4" s="115"/>
      <c r="AX4" s="115"/>
      <c r="AY4" s="83" t="s">
        <v>38</v>
      </c>
      <c r="AZ4" s="83" t="s">
        <v>39</v>
      </c>
      <c r="BA4" s="83" t="s">
        <v>38</v>
      </c>
      <c r="BB4" s="83" t="s">
        <v>40</v>
      </c>
    </row>
    <row r="5" spans="1:54" s="10" customFormat="1" ht="27" customHeight="1" thickBot="1">
      <c r="A5" s="139"/>
      <c r="B5" s="13" t="s">
        <v>5</v>
      </c>
      <c r="C5" s="14" t="s">
        <v>6</v>
      </c>
      <c r="D5" s="14" t="s">
        <v>7</v>
      </c>
      <c r="E5" s="144"/>
      <c r="F5" s="14" t="s">
        <v>59</v>
      </c>
      <c r="G5" s="15" t="s">
        <v>12</v>
      </c>
      <c r="H5" s="15" t="s">
        <v>17</v>
      </c>
      <c r="I5" s="16" t="s">
        <v>13</v>
      </c>
      <c r="J5" s="15" t="s">
        <v>42</v>
      </c>
      <c r="K5" s="16" t="s">
        <v>14</v>
      </c>
      <c r="L5" s="15" t="s">
        <v>15</v>
      </c>
      <c r="M5" s="15" t="s">
        <v>60</v>
      </c>
      <c r="N5" s="113"/>
      <c r="O5" s="126"/>
      <c r="P5" s="117"/>
      <c r="Q5" s="117"/>
      <c r="R5" s="117"/>
      <c r="S5" s="17" t="s">
        <v>21</v>
      </c>
      <c r="T5" s="18" t="s">
        <v>22</v>
      </c>
      <c r="U5" s="19" t="s">
        <v>23</v>
      </c>
      <c r="V5" s="119"/>
      <c r="W5" s="18" t="s">
        <v>61</v>
      </c>
      <c r="X5" s="113"/>
      <c r="Y5" s="21" t="s">
        <v>25</v>
      </c>
      <c r="Z5" s="21" t="s">
        <v>17</v>
      </c>
      <c r="AA5" s="22" t="s">
        <v>62</v>
      </c>
      <c r="AB5" s="21" t="s">
        <v>43</v>
      </c>
      <c r="AC5" s="22" t="s">
        <v>26</v>
      </c>
      <c r="AD5" s="21" t="s">
        <v>27</v>
      </c>
      <c r="AE5" s="21" t="s">
        <v>63</v>
      </c>
      <c r="AF5" s="79"/>
      <c r="AG5" s="79"/>
      <c r="AH5" s="79"/>
      <c r="AI5" s="79"/>
      <c r="AJ5" s="113"/>
      <c r="AK5" s="23" t="s">
        <v>30</v>
      </c>
      <c r="AL5" s="20" t="s">
        <v>3</v>
      </c>
      <c r="AM5" s="20" t="s">
        <v>20</v>
      </c>
      <c r="AN5" s="18" t="s">
        <v>22</v>
      </c>
      <c r="AO5" s="19" t="s">
        <v>23</v>
      </c>
      <c r="AP5" s="20" t="s">
        <v>20</v>
      </c>
      <c r="AQ5" s="18" t="s">
        <v>22</v>
      </c>
      <c r="AR5" s="19" t="s">
        <v>23</v>
      </c>
      <c r="AS5" s="110"/>
      <c r="AT5" s="116"/>
      <c r="AU5" s="116"/>
      <c r="AV5" s="116"/>
      <c r="AW5" s="116"/>
      <c r="AX5" s="116"/>
      <c r="AY5" s="84"/>
      <c r="AZ5" s="84"/>
      <c r="BA5" s="84"/>
      <c r="BB5" s="84"/>
    </row>
    <row r="6" spans="1:54" s="10" customFormat="1" ht="3" customHeight="1">
      <c r="A6" s="24"/>
      <c r="B6" s="25"/>
      <c r="C6" s="25"/>
      <c r="D6" s="25"/>
      <c r="E6" s="25"/>
      <c r="F6" s="25"/>
      <c r="G6" s="25"/>
      <c r="H6" s="26"/>
      <c r="I6" s="25"/>
      <c r="J6" s="26"/>
      <c r="K6" s="25"/>
      <c r="L6" s="26"/>
      <c r="M6" s="25"/>
      <c r="N6" s="27"/>
      <c r="O6" s="28"/>
      <c r="P6" s="28"/>
      <c r="Q6" s="28"/>
      <c r="R6" s="28"/>
      <c r="S6" s="28"/>
      <c r="T6" s="29"/>
      <c r="U6" s="28"/>
      <c r="V6" s="29"/>
      <c r="W6" s="28"/>
      <c r="X6" s="27"/>
      <c r="Y6" s="29"/>
      <c r="Z6" s="29"/>
      <c r="AA6" s="28"/>
      <c r="AB6" s="29"/>
      <c r="AC6" s="28"/>
      <c r="AD6" s="29"/>
      <c r="AE6" s="28"/>
      <c r="AF6" s="29"/>
      <c r="AG6" s="29"/>
      <c r="AH6" s="28"/>
      <c r="AI6" s="29"/>
      <c r="AJ6" s="27"/>
      <c r="AK6" s="30"/>
      <c r="AL6" s="30"/>
      <c r="AM6" s="30"/>
      <c r="AN6" s="30"/>
      <c r="AO6" s="30"/>
      <c r="AP6" s="31"/>
      <c r="AQ6" s="31"/>
      <c r="AR6" s="31"/>
      <c r="AS6" s="31"/>
      <c r="AT6" s="32"/>
      <c r="AU6" s="33"/>
      <c r="AV6" s="33"/>
      <c r="AW6" s="33"/>
      <c r="AX6" s="33"/>
      <c r="AY6" s="31"/>
      <c r="AZ6" s="34"/>
      <c r="BA6" s="31"/>
      <c r="BB6" s="34"/>
    </row>
    <row r="7" spans="1:54" s="36" customFormat="1" ht="12" customHeight="1">
      <c r="A7" s="35" t="s">
        <v>44</v>
      </c>
      <c r="B7" s="40">
        <v>6560</v>
      </c>
      <c r="C7" s="41">
        <v>2995</v>
      </c>
      <c r="D7" s="41">
        <v>3565</v>
      </c>
      <c r="E7" s="41">
        <v>207</v>
      </c>
      <c r="F7" s="41">
        <v>223</v>
      </c>
      <c r="G7" s="41">
        <v>143</v>
      </c>
      <c r="H7" s="42">
        <v>0</v>
      </c>
      <c r="I7" s="41">
        <v>159</v>
      </c>
      <c r="J7" s="41">
        <v>303</v>
      </c>
      <c r="K7" s="41">
        <v>998</v>
      </c>
      <c r="L7" s="41">
        <v>10</v>
      </c>
      <c r="M7" s="41">
        <v>0</v>
      </c>
      <c r="N7" s="56" t="s">
        <v>44</v>
      </c>
      <c r="O7" s="41">
        <v>0</v>
      </c>
      <c r="P7" s="41">
        <v>4660</v>
      </c>
      <c r="Q7" s="41">
        <v>166</v>
      </c>
      <c r="R7" s="41">
        <v>0</v>
      </c>
      <c r="S7" s="45">
        <v>6730</v>
      </c>
      <c r="T7" s="41">
        <v>3093</v>
      </c>
      <c r="U7" s="41">
        <v>3637</v>
      </c>
      <c r="V7" s="41">
        <v>259</v>
      </c>
      <c r="W7" s="41">
        <v>225</v>
      </c>
      <c r="X7" s="56" t="s">
        <v>44</v>
      </c>
      <c r="Y7" s="41">
        <v>237</v>
      </c>
      <c r="Z7" s="42">
        <v>0</v>
      </c>
      <c r="AA7" s="41">
        <v>182</v>
      </c>
      <c r="AB7" s="41">
        <v>252</v>
      </c>
      <c r="AC7" s="41">
        <v>666</v>
      </c>
      <c r="AD7" s="41">
        <v>26</v>
      </c>
      <c r="AE7" s="41">
        <v>0</v>
      </c>
      <c r="AF7" s="41">
        <v>0</v>
      </c>
      <c r="AG7" s="41">
        <v>4312</v>
      </c>
      <c r="AH7" s="41">
        <v>5</v>
      </c>
      <c r="AI7" s="41">
        <v>0</v>
      </c>
      <c r="AJ7" s="35" t="s">
        <v>44</v>
      </c>
      <c r="AK7" s="43">
        <v>2208</v>
      </c>
      <c r="AL7" s="43">
        <v>2208</v>
      </c>
      <c r="AM7" s="43">
        <v>1302</v>
      </c>
      <c r="AN7" s="43">
        <v>678</v>
      </c>
      <c r="AO7" s="43">
        <v>624</v>
      </c>
      <c r="AP7" s="43">
        <v>908</v>
      </c>
      <c r="AQ7" s="43">
        <v>588</v>
      </c>
      <c r="AR7" s="43">
        <v>320</v>
      </c>
      <c r="AS7" s="46">
        <v>8.42</v>
      </c>
      <c r="AT7" s="46">
        <v>5.87</v>
      </c>
      <c r="AU7" s="47">
        <v>2.55</v>
      </c>
      <c r="AV7" s="46">
        <v>42.42</v>
      </c>
      <c r="AW7" s="46">
        <v>43.51</v>
      </c>
      <c r="AX7" s="47">
        <v>-1.1</v>
      </c>
      <c r="AY7" s="31">
        <v>1049</v>
      </c>
      <c r="AZ7" s="46">
        <v>6.78</v>
      </c>
      <c r="BA7" s="31">
        <v>415</v>
      </c>
      <c r="BB7" s="46">
        <v>2.68</v>
      </c>
    </row>
    <row r="8" spans="1:54" s="36" customFormat="1" ht="12" customHeight="1">
      <c r="A8" s="35" t="s">
        <v>45</v>
      </c>
      <c r="B8" s="40">
        <v>6444</v>
      </c>
      <c r="C8" s="41">
        <v>2888</v>
      </c>
      <c r="D8" s="41">
        <v>3556</v>
      </c>
      <c r="E8" s="41">
        <v>200</v>
      </c>
      <c r="F8" s="41">
        <v>228</v>
      </c>
      <c r="G8" s="41">
        <v>194</v>
      </c>
      <c r="H8" s="42">
        <v>0</v>
      </c>
      <c r="I8" s="41">
        <v>167</v>
      </c>
      <c r="J8" s="41">
        <v>308</v>
      </c>
      <c r="K8" s="41">
        <v>1066</v>
      </c>
      <c r="L8" s="41">
        <v>16</v>
      </c>
      <c r="M8" s="41">
        <v>0</v>
      </c>
      <c r="N8" s="56" t="s">
        <v>45</v>
      </c>
      <c r="O8" s="41">
        <v>0</v>
      </c>
      <c r="P8" s="41">
        <v>4875</v>
      </c>
      <c r="Q8" s="41">
        <v>132</v>
      </c>
      <c r="R8" s="41">
        <v>1</v>
      </c>
      <c r="S8" s="45">
        <v>6189</v>
      </c>
      <c r="T8" s="41">
        <v>2905</v>
      </c>
      <c r="U8" s="41">
        <v>3284</v>
      </c>
      <c r="V8" s="41">
        <v>263</v>
      </c>
      <c r="W8" s="41">
        <v>219</v>
      </c>
      <c r="X8" s="56" t="s">
        <v>45</v>
      </c>
      <c r="Y8" s="41">
        <v>219</v>
      </c>
      <c r="Z8" s="42">
        <v>0</v>
      </c>
      <c r="AA8" s="41">
        <v>138</v>
      </c>
      <c r="AB8" s="41">
        <v>254</v>
      </c>
      <c r="AC8" s="41">
        <v>712</v>
      </c>
      <c r="AD8" s="41">
        <v>48</v>
      </c>
      <c r="AE8" s="41">
        <v>0</v>
      </c>
      <c r="AF8" s="41">
        <v>0</v>
      </c>
      <c r="AG8" s="41">
        <v>4734</v>
      </c>
      <c r="AH8" s="41">
        <v>5</v>
      </c>
      <c r="AI8" s="41">
        <v>0</v>
      </c>
      <c r="AJ8" s="35" t="s">
        <v>45</v>
      </c>
      <c r="AK8" s="43">
        <v>3028</v>
      </c>
      <c r="AL8" s="43">
        <v>3028</v>
      </c>
      <c r="AM8" s="41">
        <v>1615</v>
      </c>
      <c r="AN8" s="41">
        <v>852</v>
      </c>
      <c r="AO8" s="41">
        <v>763</v>
      </c>
      <c r="AP8" s="41">
        <v>863</v>
      </c>
      <c r="AQ8" s="41">
        <v>528</v>
      </c>
      <c r="AR8" s="41">
        <v>335</v>
      </c>
      <c r="AS8" s="46">
        <v>10.4</v>
      </c>
      <c r="AT8" s="46">
        <v>5.56</v>
      </c>
      <c r="AU8" s="47">
        <v>4.84</v>
      </c>
      <c r="AV8" s="46">
        <v>41.5</v>
      </c>
      <c r="AW8" s="46">
        <v>39.86</v>
      </c>
      <c r="AX8" s="47">
        <v>1.64</v>
      </c>
      <c r="AY8" s="31">
        <v>1011</v>
      </c>
      <c r="AZ8" s="46">
        <v>6.51</v>
      </c>
      <c r="BA8" s="31">
        <v>397</v>
      </c>
      <c r="BB8" s="46">
        <v>2.56</v>
      </c>
    </row>
    <row r="9" spans="1:54" s="36" customFormat="1" ht="12" customHeight="1">
      <c r="A9" s="35" t="s">
        <v>46</v>
      </c>
      <c r="B9" s="43">
        <v>5980</v>
      </c>
      <c r="C9" s="43">
        <v>2688</v>
      </c>
      <c r="D9" s="41">
        <v>3292</v>
      </c>
      <c r="E9" s="41">
        <v>132</v>
      </c>
      <c r="F9" s="41">
        <v>148</v>
      </c>
      <c r="G9" s="41">
        <v>65</v>
      </c>
      <c r="H9" s="42">
        <v>0</v>
      </c>
      <c r="I9" s="41">
        <v>127</v>
      </c>
      <c r="J9" s="41">
        <v>319</v>
      </c>
      <c r="K9" s="41">
        <v>1115</v>
      </c>
      <c r="L9" s="41">
        <v>21</v>
      </c>
      <c r="M9" s="41">
        <v>0</v>
      </c>
      <c r="N9" s="56" t="s">
        <v>46</v>
      </c>
      <c r="O9" s="41">
        <v>0</v>
      </c>
      <c r="P9" s="41">
        <v>3934</v>
      </c>
      <c r="Q9" s="41">
        <v>119</v>
      </c>
      <c r="R9" s="41">
        <v>0</v>
      </c>
      <c r="S9" s="43">
        <v>6125</v>
      </c>
      <c r="T9" s="41">
        <v>2840</v>
      </c>
      <c r="U9" s="41">
        <v>3285</v>
      </c>
      <c r="V9" s="41">
        <v>160</v>
      </c>
      <c r="W9" s="41">
        <v>174</v>
      </c>
      <c r="X9" s="56" t="s">
        <v>46</v>
      </c>
      <c r="Y9" s="41">
        <v>134</v>
      </c>
      <c r="Z9" s="42">
        <v>0</v>
      </c>
      <c r="AA9" s="41">
        <v>173</v>
      </c>
      <c r="AB9" s="41">
        <v>316</v>
      </c>
      <c r="AC9" s="41">
        <v>1073</v>
      </c>
      <c r="AD9" s="41">
        <v>76</v>
      </c>
      <c r="AE9" s="41">
        <v>0</v>
      </c>
      <c r="AF9" s="41">
        <v>0</v>
      </c>
      <c r="AG9" s="41">
        <v>4018</v>
      </c>
      <c r="AH9" s="41">
        <v>0</v>
      </c>
      <c r="AI9" s="41">
        <v>1</v>
      </c>
      <c r="AJ9" s="35" t="s">
        <v>46</v>
      </c>
      <c r="AK9" s="43">
        <v>4520</v>
      </c>
      <c r="AL9" s="43">
        <v>4520</v>
      </c>
      <c r="AM9" s="41">
        <v>1378</v>
      </c>
      <c r="AN9" s="41">
        <v>710</v>
      </c>
      <c r="AO9" s="41">
        <v>668</v>
      </c>
      <c r="AP9" s="41">
        <v>897</v>
      </c>
      <c r="AQ9" s="41">
        <v>559</v>
      </c>
      <c r="AR9" s="41">
        <v>338</v>
      </c>
      <c r="AS9" s="46">
        <v>8.84</v>
      </c>
      <c r="AT9" s="46">
        <f>AP9/156115*1000</f>
        <v>5.745764340390097</v>
      </c>
      <c r="AU9" s="47">
        <v>3.08</v>
      </c>
      <c r="AV9" s="46">
        <v>38.35</v>
      </c>
      <c r="AW9" s="46">
        <v>39.28</v>
      </c>
      <c r="AX9" s="47">
        <f>AV9-AW9</f>
        <v>-0.9299999999999997</v>
      </c>
      <c r="AY9" s="31">
        <v>995</v>
      </c>
      <c r="AZ9" s="46">
        <v>6.38</v>
      </c>
      <c r="BA9" s="31">
        <v>390</v>
      </c>
      <c r="BB9" s="46">
        <f>BA9/156115*1000</f>
        <v>2.4981584088652595</v>
      </c>
    </row>
    <row r="10" spans="1:54" s="36" customFormat="1" ht="12" customHeight="1">
      <c r="A10" s="35" t="s">
        <v>47</v>
      </c>
      <c r="B10" s="43">
        <v>5737</v>
      </c>
      <c r="C10" s="43">
        <v>2654</v>
      </c>
      <c r="D10" s="41">
        <v>3083</v>
      </c>
      <c r="E10" s="41">
        <v>137</v>
      </c>
      <c r="F10" s="41">
        <v>196</v>
      </c>
      <c r="G10" s="41">
        <v>75</v>
      </c>
      <c r="H10" s="42">
        <v>0</v>
      </c>
      <c r="I10" s="41">
        <v>134</v>
      </c>
      <c r="J10" s="41">
        <v>235</v>
      </c>
      <c r="K10" s="41">
        <v>980</v>
      </c>
      <c r="L10" s="41">
        <v>27</v>
      </c>
      <c r="M10" s="41">
        <v>0</v>
      </c>
      <c r="N10" s="56" t="s">
        <v>47</v>
      </c>
      <c r="O10" s="41">
        <v>0</v>
      </c>
      <c r="P10" s="41">
        <v>3867</v>
      </c>
      <c r="Q10" s="41">
        <v>84</v>
      </c>
      <c r="R10" s="41">
        <v>2</v>
      </c>
      <c r="S10" s="43">
        <v>6099</v>
      </c>
      <c r="T10" s="41">
        <v>2836</v>
      </c>
      <c r="U10" s="41">
        <v>3263</v>
      </c>
      <c r="V10" s="41">
        <v>170</v>
      </c>
      <c r="W10" s="41">
        <v>223</v>
      </c>
      <c r="X10" s="56" t="s">
        <v>47</v>
      </c>
      <c r="Y10" s="41">
        <v>152</v>
      </c>
      <c r="Z10" s="42">
        <v>0</v>
      </c>
      <c r="AA10" s="41">
        <v>182</v>
      </c>
      <c r="AB10" s="41">
        <v>289</v>
      </c>
      <c r="AC10" s="41">
        <v>1070</v>
      </c>
      <c r="AD10" s="41">
        <v>84</v>
      </c>
      <c r="AE10" s="41">
        <v>0</v>
      </c>
      <c r="AF10" s="41">
        <v>0</v>
      </c>
      <c r="AG10" s="41">
        <v>3927</v>
      </c>
      <c r="AH10" s="41">
        <v>0</v>
      </c>
      <c r="AI10" s="41">
        <v>2</v>
      </c>
      <c r="AJ10" s="35" t="s">
        <v>47</v>
      </c>
      <c r="AK10" s="43">
        <v>4947</v>
      </c>
      <c r="AL10" s="43">
        <v>4947</v>
      </c>
      <c r="AM10" s="41">
        <v>1367</v>
      </c>
      <c r="AN10" s="41">
        <v>738</v>
      </c>
      <c r="AO10" s="41">
        <v>629</v>
      </c>
      <c r="AP10" s="41">
        <v>949</v>
      </c>
      <c r="AQ10" s="41">
        <v>596</v>
      </c>
      <c r="AR10" s="41">
        <v>353</v>
      </c>
      <c r="AS10" s="46">
        <f>AM10/156171*1000</f>
        <v>8.753225630878973</v>
      </c>
      <c r="AT10" s="46">
        <f>AP10/156171*1000</f>
        <v>6.076672365548021</v>
      </c>
      <c r="AU10" s="47">
        <f>AS10-AT10</f>
        <v>2.676553265330952</v>
      </c>
      <c r="AV10" s="46">
        <v>36.74</v>
      </c>
      <c r="AW10" s="46">
        <v>39.06</v>
      </c>
      <c r="AX10" s="47">
        <f>AV10-AW10</f>
        <v>-2.3200000000000003</v>
      </c>
      <c r="AY10" s="31">
        <v>962</v>
      </c>
      <c r="AZ10" s="46">
        <f>AY10/156171*1000</f>
        <v>6.1599144527473095</v>
      </c>
      <c r="BA10" s="31">
        <v>361</v>
      </c>
      <c r="BB10" s="46">
        <f>BA10/156171*1000</f>
        <v>2.311568729149458</v>
      </c>
    </row>
    <row r="11" spans="1:54" s="36" customFormat="1" ht="12" customHeight="1">
      <c r="A11" s="35" t="s">
        <v>48</v>
      </c>
      <c r="B11" s="43">
        <v>5402</v>
      </c>
      <c r="C11" s="43">
        <v>2487</v>
      </c>
      <c r="D11" s="41">
        <v>2915</v>
      </c>
      <c r="E11" s="41">
        <v>130</v>
      </c>
      <c r="F11" s="41">
        <v>164</v>
      </c>
      <c r="G11" s="41">
        <v>81</v>
      </c>
      <c r="H11" s="42">
        <v>81</v>
      </c>
      <c r="I11" s="41">
        <v>116</v>
      </c>
      <c r="J11" s="41">
        <v>203</v>
      </c>
      <c r="K11" s="41">
        <v>979</v>
      </c>
      <c r="L11" s="41">
        <v>21</v>
      </c>
      <c r="M11" s="41">
        <v>0</v>
      </c>
      <c r="N11" s="56" t="s">
        <v>48</v>
      </c>
      <c r="O11" s="41">
        <v>0</v>
      </c>
      <c r="P11" s="41">
        <v>3528</v>
      </c>
      <c r="Q11" s="41">
        <v>99</v>
      </c>
      <c r="R11" s="41">
        <v>0</v>
      </c>
      <c r="S11" s="43">
        <v>5728</v>
      </c>
      <c r="T11" s="41">
        <v>2652</v>
      </c>
      <c r="U11" s="41">
        <v>3076</v>
      </c>
      <c r="V11" s="41">
        <v>165</v>
      </c>
      <c r="W11" s="41">
        <v>143</v>
      </c>
      <c r="X11" s="56" t="s">
        <v>48</v>
      </c>
      <c r="Y11" s="41">
        <v>142</v>
      </c>
      <c r="Z11" s="42">
        <v>202</v>
      </c>
      <c r="AA11" s="41">
        <v>202</v>
      </c>
      <c r="AB11" s="41">
        <v>259</v>
      </c>
      <c r="AC11" s="41">
        <v>854</v>
      </c>
      <c r="AD11" s="41">
        <v>51</v>
      </c>
      <c r="AE11" s="41">
        <v>0</v>
      </c>
      <c r="AF11" s="41">
        <v>0</v>
      </c>
      <c r="AG11" s="41">
        <v>3708</v>
      </c>
      <c r="AH11" s="41">
        <v>1</v>
      </c>
      <c r="AI11" s="41">
        <v>1</v>
      </c>
      <c r="AJ11" s="35" t="s">
        <v>48</v>
      </c>
      <c r="AK11" s="43">
        <v>5144</v>
      </c>
      <c r="AL11" s="43">
        <v>5144</v>
      </c>
      <c r="AM11" s="41">
        <v>1374</v>
      </c>
      <c r="AN11" s="41">
        <v>698</v>
      </c>
      <c r="AO11" s="41">
        <v>676</v>
      </c>
      <c r="AP11" s="41">
        <v>963</v>
      </c>
      <c r="AQ11" s="41">
        <v>584</v>
      </c>
      <c r="AR11" s="41">
        <v>379</v>
      </c>
      <c r="AS11" s="46">
        <v>8.8</v>
      </c>
      <c r="AT11" s="46">
        <v>6.16</v>
      </c>
      <c r="AU11" s="47">
        <v>2.63</v>
      </c>
      <c r="AV11" s="46">
        <v>34.58</v>
      </c>
      <c r="AW11" s="46">
        <v>36.67</v>
      </c>
      <c r="AX11" s="47">
        <v>-2.09</v>
      </c>
      <c r="AY11" s="31">
        <v>1052</v>
      </c>
      <c r="AZ11" s="46">
        <v>6.732541470407536</v>
      </c>
      <c r="BA11" s="31">
        <v>393</v>
      </c>
      <c r="BB11" s="46">
        <v>2.515103420028671</v>
      </c>
    </row>
    <row r="12" spans="1:54" s="36" customFormat="1" ht="12" customHeight="1">
      <c r="A12" s="35" t="s">
        <v>140</v>
      </c>
      <c r="B12" s="44">
        <v>5798</v>
      </c>
      <c r="C12" s="43">
        <v>2578</v>
      </c>
      <c r="D12" s="41">
        <v>3220</v>
      </c>
      <c r="E12" s="41">
        <v>131</v>
      </c>
      <c r="F12" s="41">
        <v>178</v>
      </c>
      <c r="G12" s="41">
        <v>55</v>
      </c>
      <c r="H12" s="42">
        <v>99</v>
      </c>
      <c r="I12" s="41">
        <v>170</v>
      </c>
      <c r="J12" s="41">
        <v>253</v>
      </c>
      <c r="K12" s="41">
        <v>919</v>
      </c>
      <c r="L12" s="41">
        <v>38</v>
      </c>
      <c r="M12" s="41">
        <v>0</v>
      </c>
      <c r="N12" s="56" t="s">
        <v>140</v>
      </c>
      <c r="O12" s="41">
        <v>0</v>
      </c>
      <c r="P12" s="41">
        <v>3858</v>
      </c>
      <c r="Q12" s="41">
        <v>97</v>
      </c>
      <c r="R12" s="41">
        <v>0</v>
      </c>
      <c r="S12" s="44">
        <v>5385</v>
      </c>
      <c r="T12" s="41">
        <v>2452</v>
      </c>
      <c r="U12" s="41">
        <v>2933</v>
      </c>
      <c r="V12" s="41">
        <v>159</v>
      </c>
      <c r="W12" s="41">
        <v>171</v>
      </c>
      <c r="X12" s="56" t="s">
        <v>140</v>
      </c>
      <c r="Y12" s="41">
        <v>107</v>
      </c>
      <c r="Z12" s="42">
        <v>129</v>
      </c>
      <c r="AA12" s="41">
        <v>160</v>
      </c>
      <c r="AB12" s="41">
        <v>307</v>
      </c>
      <c r="AC12" s="41">
        <v>880</v>
      </c>
      <c r="AD12" s="41">
        <v>41</v>
      </c>
      <c r="AE12" s="41">
        <v>0</v>
      </c>
      <c r="AF12" s="41">
        <v>0</v>
      </c>
      <c r="AG12" s="41">
        <v>3426</v>
      </c>
      <c r="AH12" s="41">
        <v>3</v>
      </c>
      <c r="AI12" s="41">
        <v>2</v>
      </c>
      <c r="AJ12" s="35" t="s">
        <v>140</v>
      </c>
      <c r="AK12" s="43">
        <v>5189</v>
      </c>
      <c r="AL12" s="43">
        <v>5189</v>
      </c>
      <c r="AM12" s="43">
        <v>1323</v>
      </c>
      <c r="AN12" s="43">
        <v>685</v>
      </c>
      <c r="AO12" s="43">
        <v>638</v>
      </c>
      <c r="AP12" s="43">
        <v>969</v>
      </c>
      <c r="AQ12" s="43">
        <v>566</v>
      </c>
      <c r="AR12" s="43">
        <v>403</v>
      </c>
      <c r="AS12" s="46">
        <v>8.45</v>
      </c>
      <c r="AT12" s="46">
        <v>6.19</v>
      </c>
      <c r="AU12" s="47">
        <v>2.26</v>
      </c>
      <c r="AV12" s="46">
        <v>37.01</v>
      </c>
      <c r="AW12" s="46">
        <v>34.38</v>
      </c>
      <c r="AX12" s="47">
        <v>2.64</v>
      </c>
      <c r="AY12" s="31">
        <v>991</v>
      </c>
      <c r="AZ12" s="46">
        <v>6.33</v>
      </c>
      <c r="BA12" s="31">
        <v>378</v>
      </c>
      <c r="BB12" s="46">
        <v>2.41</v>
      </c>
    </row>
    <row r="13" spans="1:54" s="59" customFormat="1" ht="12" customHeight="1">
      <c r="A13" s="64" t="s">
        <v>147</v>
      </c>
      <c r="B13" s="65">
        <f>SUM(B14:B51)</f>
        <v>5411</v>
      </c>
      <c r="C13" s="65">
        <f>SUM(C14:C51)</f>
        <v>2416</v>
      </c>
      <c r="D13" s="65">
        <f aca="true" t="shared" si="0" ref="D13:BA13">SUM(D14:D51)</f>
        <v>2995</v>
      </c>
      <c r="E13" s="65">
        <f t="shared" si="0"/>
        <v>151</v>
      </c>
      <c r="F13" s="65">
        <f t="shared" si="0"/>
        <v>171</v>
      </c>
      <c r="G13" s="65">
        <f t="shared" si="0"/>
        <v>88</v>
      </c>
      <c r="H13" s="65">
        <f t="shared" si="0"/>
        <v>81</v>
      </c>
      <c r="I13" s="65">
        <f t="shared" si="0"/>
        <v>106</v>
      </c>
      <c r="J13" s="65">
        <f t="shared" si="0"/>
        <v>259</v>
      </c>
      <c r="K13" s="65">
        <f t="shared" si="0"/>
        <v>866</v>
      </c>
      <c r="L13" s="65">
        <f t="shared" si="0"/>
        <v>27</v>
      </c>
      <c r="M13" s="65">
        <f t="shared" si="0"/>
        <v>0</v>
      </c>
      <c r="N13" s="64" t="s">
        <v>147</v>
      </c>
      <c r="O13" s="65">
        <f>SUM(O14:O51)</f>
        <v>0</v>
      </c>
      <c r="P13" s="65">
        <f>SUM(P14:P51)</f>
        <v>3572</v>
      </c>
      <c r="Q13" s="65">
        <f>SUM(Q14:Q51)</f>
        <v>88</v>
      </c>
      <c r="R13" s="65">
        <f>SUM(R14:R51)</f>
        <v>2</v>
      </c>
      <c r="S13" s="65">
        <f t="shared" si="0"/>
        <v>5251</v>
      </c>
      <c r="T13" s="65">
        <f t="shared" si="0"/>
        <v>2362</v>
      </c>
      <c r="U13" s="65">
        <f t="shared" si="0"/>
        <v>2889</v>
      </c>
      <c r="V13" s="65">
        <f t="shared" si="0"/>
        <v>150</v>
      </c>
      <c r="W13" s="65">
        <f t="shared" si="0"/>
        <v>172</v>
      </c>
      <c r="X13" s="64" t="s">
        <v>147</v>
      </c>
      <c r="Y13" s="65">
        <f t="shared" si="0"/>
        <v>99</v>
      </c>
      <c r="Z13" s="65">
        <f t="shared" si="0"/>
        <v>165</v>
      </c>
      <c r="AA13" s="65">
        <f t="shared" si="0"/>
        <v>165</v>
      </c>
      <c r="AB13" s="65">
        <f t="shared" si="0"/>
        <v>274</v>
      </c>
      <c r="AC13" s="65">
        <f t="shared" si="0"/>
        <v>785</v>
      </c>
      <c r="AD13" s="65">
        <f t="shared" si="0"/>
        <v>54</v>
      </c>
      <c r="AE13" s="65">
        <f t="shared" si="0"/>
        <v>0</v>
      </c>
      <c r="AF13" s="65">
        <f t="shared" si="0"/>
        <v>0</v>
      </c>
      <c r="AG13" s="65">
        <f t="shared" si="0"/>
        <v>3384</v>
      </c>
      <c r="AH13" s="65">
        <f t="shared" si="0"/>
        <v>1</v>
      </c>
      <c r="AI13" s="65">
        <f t="shared" si="0"/>
        <v>2</v>
      </c>
      <c r="AJ13" s="64" t="s">
        <v>147</v>
      </c>
      <c r="AK13" s="65">
        <f t="shared" si="0"/>
        <v>4449</v>
      </c>
      <c r="AL13" s="65">
        <f t="shared" si="0"/>
        <v>4449</v>
      </c>
      <c r="AM13" s="65">
        <f t="shared" si="0"/>
        <v>1242</v>
      </c>
      <c r="AN13" s="65">
        <f t="shared" si="0"/>
        <v>659</v>
      </c>
      <c r="AO13" s="65">
        <f t="shared" si="0"/>
        <v>583</v>
      </c>
      <c r="AP13" s="65">
        <f t="shared" si="0"/>
        <v>950</v>
      </c>
      <c r="AQ13" s="65">
        <f t="shared" si="0"/>
        <v>573</v>
      </c>
      <c r="AR13" s="65">
        <f t="shared" si="0"/>
        <v>377</v>
      </c>
      <c r="AS13" s="66">
        <v>7.897071025951606</v>
      </c>
      <c r="AT13" s="66">
        <v>6.040432749318861</v>
      </c>
      <c r="AU13" s="66">
        <f>AS13-AT13</f>
        <v>1.8566382766327445</v>
      </c>
      <c r="AV13" s="66">
        <v>34.40503327006775</v>
      </c>
      <c r="AW13" s="66">
        <v>33.3876972280772</v>
      </c>
      <c r="AX13" s="66">
        <f>AV13-AW13</f>
        <v>1.0173360419905464</v>
      </c>
      <c r="AY13" s="65">
        <f t="shared" si="0"/>
        <v>983</v>
      </c>
      <c r="AZ13" s="66">
        <f>AY13/157219*1000</f>
        <v>6.252424961359632</v>
      </c>
      <c r="BA13" s="65">
        <f t="shared" si="0"/>
        <v>415</v>
      </c>
      <c r="BB13" s="67">
        <f>BA13/157219*1000</f>
        <v>2.639630070156915</v>
      </c>
    </row>
    <row r="14" spans="1:54" s="59" customFormat="1" ht="12" customHeight="1">
      <c r="A14" s="64" t="s">
        <v>64</v>
      </c>
      <c r="B14" s="65">
        <f>C14+D14</f>
        <v>73</v>
      </c>
      <c r="C14" s="65">
        <v>31</v>
      </c>
      <c r="D14" s="65">
        <v>42</v>
      </c>
      <c r="E14" s="65">
        <v>7</v>
      </c>
      <c r="F14" s="65">
        <v>0</v>
      </c>
      <c r="G14" s="65">
        <v>2</v>
      </c>
      <c r="H14" s="65">
        <v>3</v>
      </c>
      <c r="I14" s="65">
        <v>0</v>
      </c>
      <c r="J14" s="65">
        <v>3</v>
      </c>
      <c r="K14" s="65">
        <v>8</v>
      </c>
      <c r="L14" s="65">
        <v>0</v>
      </c>
      <c r="M14" s="65">
        <v>0</v>
      </c>
      <c r="N14" s="68" t="s">
        <v>64</v>
      </c>
      <c r="O14" s="65">
        <v>0</v>
      </c>
      <c r="P14" s="65">
        <v>48</v>
      </c>
      <c r="Q14" s="65">
        <v>2</v>
      </c>
      <c r="R14" s="65">
        <v>0</v>
      </c>
      <c r="S14" s="65">
        <f>T14+U14</f>
        <v>80</v>
      </c>
      <c r="T14" s="65">
        <v>47</v>
      </c>
      <c r="U14" s="65">
        <v>33</v>
      </c>
      <c r="V14" s="65">
        <v>5</v>
      </c>
      <c r="W14" s="65">
        <v>4</v>
      </c>
      <c r="X14" s="68" t="s">
        <v>64</v>
      </c>
      <c r="Y14" s="65">
        <v>3</v>
      </c>
      <c r="Z14" s="65">
        <v>1</v>
      </c>
      <c r="AA14" s="65">
        <v>4</v>
      </c>
      <c r="AB14" s="65">
        <v>6</v>
      </c>
      <c r="AC14" s="65">
        <v>14</v>
      </c>
      <c r="AD14" s="65">
        <v>2</v>
      </c>
      <c r="AE14" s="65">
        <v>0</v>
      </c>
      <c r="AF14" s="65">
        <v>0</v>
      </c>
      <c r="AG14" s="65">
        <v>41</v>
      </c>
      <c r="AH14" s="65">
        <v>0</v>
      </c>
      <c r="AI14" s="65">
        <v>0</v>
      </c>
      <c r="AJ14" s="64" t="s">
        <v>102</v>
      </c>
      <c r="AK14" s="65">
        <v>67</v>
      </c>
      <c r="AL14" s="65">
        <v>67</v>
      </c>
      <c r="AM14" s="65">
        <f>AN14+AO14</f>
        <v>18</v>
      </c>
      <c r="AN14" s="69">
        <v>8</v>
      </c>
      <c r="AO14" s="69">
        <v>10</v>
      </c>
      <c r="AP14" s="65">
        <f>AQ14+AR14</f>
        <v>28</v>
      </c>
      <c r="AQ14" s="69">
        <v>20</v>
      </c>
      <c r="AR14" s="69">
        <v>8</v>
      </c>
      <c r="AS14" s="66">
        <v>6.755488834678176</v>
      </c>
      <c r="AT14" s="66">
        <v>10.508538187277162</v>
      </c>
      <c r="AU14" s="66">
        <f aca="true" t="shared" si="1" ref="AU14:AU51">AS14-AT14</f>
        <v>-3.7530493525989863</v>
      </c>
      <c r="AV14" s="66">
        <v>27.397260273972602</v>
      </c>
      <c r="AW14" s="66">
        <v>30.02439482079189</v>
      </c>
      <c r="AX14" s="66">
        <f aca="true" t="shared" si="2" ref="AX14:AX51">AV14-AW14</f>
        <v>-2.6271345468192884</v>
      </c>
      <c r="AY14" s="31">
        <v>11</v>
      </c>
      <c r="AZ14" s="66">
        <v>4.128354287858885</v>
      </c>
      <c r="BA14" s="31">
        <v>5</v>
      </c>
      <c r="BB14" s="67">
        <v>1.8765246762994932</v>
      </c>
    </row>
    <row r="15" spans="1:54" s="59" customFormat="1" ht="12" customHeight="1">
      <c r="A15" s="64" t="s">
        <v>65</v>
      </c>
      <c r="B15" s="65">
        <f aca="true" t="shared" si="3" ref="B15:B51">C15+D15</f>
        <v>107</v>
      </c>
      <c r="C15" s="65">
        <v>53</v>
      </c>
      <c r="D15" s="65">
        <v>54</v>
      </c>
      <c r="E15" s="65">
        <v>5</v>
      </c>
      <c r="F15" s="65">
        <v>1</v>
      </c>
      <c r="G15" s="65">
        <v>1</v>
      </c>
      <c r="H15" s="65">
        <v>3</v>
      </c>
      <c r="I15" s="65">
        <v>4</v>
      </c>
      <c r="J15" s="65">
        <v>2</v>
      </c>
      <c r="K15" s="65">
        <v>14</v>
      </c>
      <c r="L15" s="65">
        <v>1</v>
      </c>
      <c r="M15" s="65">
        <v>0</v>
      </c>
      <c r="N15" s="68" t="s">
        <v>65</v>
      </c>
      <c r="O15" s="65">
        <v>0</v>
      </c>
      <c r="P15" s="65">
        <v>74</v>
      </c>
      <c r="Q15" s="65">
        <v>2</v>
      </c>
      <c r="R15" s="65">
        <v>0</v>
      </c>
      <c r="S15" s="65">
        <f aca="true" t="shared" si="4" ref="S15:S50">T15+U15</f>
        <v>118</v>
      </c>
      <c r="T15" s="65">
        <v>47</v>
      </c>
      <c r="U15" s="65">
        <v>71</v>
      </c>
      <c r="V15" s="65">
        <v>8</v>
      </c>
      <c r="W15" s="65">
        <v>4</v>
      </c>
      <c r="X15" s="68" t="s">
        <v>65</v>
      </c>
      <c r="Y15" s="65">
        <v>10</v>
      </c>
      <c r="Z15" s="65">
        <v>5</v>
      </c>
      <c r="AA15" s="65">
        <v>4</v>
      </c>
      <c r="AB15" s="65">
        <v>10</v>
      </c>
      <c r="AC15" s="65">
        <v>19</v>
      </c>
      <c r="AD15" s="65">
        <v>0</v>
      </c>
      <c r="AE15" s="65">
        <v>0</v>
      </c>
      <c r="AF15" s="65">
        <v>0</v>
      </c>
      <c r="AG15" s="65">
        <v>58</v>
      </c>
      <c r="AH15" s="65">
        <v>0</v>
      </c>
      <c r="AI15" s="65">
        <v>0</v>
      </c>
      <c r="AJ15" s="64" t="s">
        <v>103</v>
      </c>
      <c r="AK15" s="65">
        <v>82</v>
      </c>
      <c r="AL15" s="65">
        <v>92</v>
      </c>
      <c r="AM15" s="65">
        <f aca="true" t="shared" si="5" ref="AM15:AM51">AN15+AO15</f>
        <v>16</v>
      </c>
      <c r="AN15" s="69">
        <v>11</v>
      </c>
      <c r="AO15" s="69">
        <v>5</v>
      </c>
      <c r="AP15" s="65">
        <f aca="true" t="shared" si="6" ref="AP15:AP51">AQ15+AR15</f>
        <v>20</v>
      </c>
      <c r="AQ15" s="69">
        <v>12</v>
      </c>
      <c r="AR15" s="69">
        <v>8</v>
      </c>
      <c r="AS15" s="66">
        <v>4.3307619434294224</v>
      </c>
      <c r="AT15" s="66">
        <v>5.413452429286778</v>
      </c>
      <c r="AU15" s="66">
        <f t="shared" si="1"/>
        <v>-1.0826904858573556</v>
      </c>
      <c r="AV15" s="66">
        <v>28.96197049668426</v>
      </c>
      <c r="AW15" s="66">
        <v>31.93936933279199</v>
      </c>
      <c r="AX15" s="66">
        <f t="shared" si="2"/>
        <v>-2.9773988361077315</v>
      </c>
      <c r="AY15" s="31">
        <v>19</v>
      </c>
      <c r="AZ15" s="66">
        <v>5.142779807822438</v>
      </c>
      <c r="BA15" s="31">
        <v>5</v>
      </c>
      <c r="BB15" s="67">
        <v>1.3533631073216945</v>
      </c>
    </row>
    <row r="16" spans="1:54" s="59" customFormat="1" ht="12" customHeight="1">
      <c r="A16" s="64" t="s">
        <v>66</v>
      </c>
      <c r="B16" s="65">
        <f t="shared" si="3"/>
        <v>79</v>
      </c>
      <c r="C16" s="65">
        <v>35</v>
      </c>
      <c r="D16" s="65">
        <v>44</v>
      </c>
      <c r="E16" s="65">
        <v>7</v>
      </c>
      <c r="F16" s="65">
        <v>0</v>
      </c>
      <c r="G16" s="65">
        <v>1</v>
      </c>
      <c r="H16" s="65">
        <v>0</v>
      </c>
      <c r="I16" s="65">
        <v>1</v>
      </c>
      <c r="J16" s="65">
        <v>2</v>
      </c>
      <c r="K16" s="65">
        <v>22</v>
      </c>
      <c r="L16" s="65">
        <v>0</v>
      </c>
      <c r="M16" s="65">
        <v>0</v>
      </c>
      <c r="N16" s="68" t="s">
        <v>66</v>
      </c>
      <c r="O16" s="65">
        <v>0</v>
      </c>
      <c r="P16" s="65">
        <v>46</v>
      </c>
      <c r="Q16" s="65">
        <v>0</v>
      </c>
      <c r="R16" s="65">
        <v>0</v>
      </c>
      <c r="S16" s="65">
        <f t="shared" si="4"/>
        <v>131</v>
      </c>
      <c r="T16" s="65">
        <v>70</v>
      </c>
      <c r="U16" s="65">
        <v>61</v>
      </c>
      <c r="V16" s="65">
        <v>3</v>
      </c>
      <c r="W16" s="65">
        <v>2</v>
      </c>
      <c r="X16" s="68" t="s">
        <v>66</v>
      </c>
      <c r="Y16" s="65">
        <v>0</v>
      </c>
      <c r="Z16" s="65">
        <v>9</v>
      </c>
      <c r="AA16" s="65">
        <v>9</v>
      </c>
      <c r="AB16" s="65">
        <v>4</v>
      </c>
      <c r="AC16" s="65">
        <v>19</v>
      </c>
      <c r="AD16" s="65">
        <v>1</v>
      </c>
      <c r="AE16" s="65">
        <v>0</v>
      </c>
      <c r="AF16" s="65">
        <v>0</v>
      </c>
      <c r="AG16" s="65">
        <v>84</v>
      </c>
      <c r="AH16" s="65">
        <v>0</v>
      </c>
      <c r="AI16" s="65">
        <v>0</v>
      </c>
      <c r="AJ16" s="64" t="s">
        <v>104</v>
      </c>
      <c r="AK16" s="65">
        <v>84</v>
      </c>
      <c r="AL16" s="65">
        <v>94</v>
      </c>
      <c r="AM16" s="65">
        <f t="shared" si="5"/>
        <v>27</v>
      </c>
      <c r="AN16" s="69">
        <v>11</v>
      </c>
      <c r="AO16" s="69">
        <v>16</v>
      </c>
      <c r="AP16" s="65">
        <f t="shared" si="6"/>
        <v>22</v>
      </c>
      <c r="AQ16" s="69">
        <v>17</v>
      </c>
      <c r="AR16" s="69">
        <v>5</v>
      </c>
      <c r="AS16" s="66">
        <v>8.72233887901793</v>
      </c>
      <c r="AT16" s="66">
        <v>7.107090938459053</v>
      </c>
      <c r="AU16" s="66">
        <f t="shared" si="1"/>
        <v>1.6152479405588762</v>
      </c>
      <c r="AV16" s="66">
        <v>25.52091746083024</v>
      </c>
      <c r="AW16" s="66">
        <v>42.31949604264255</v>
      </c>
      <c r="AX16" s="66">
        <f t="shared" si="2"/>
        <v>-16.798578581812308</v>
      </c>
      <c r="AY16" s="31">
        <v>11</v>
      </c>
      <c r="AZ16" s="66">
        <v>3.5535454692295265</v>
      </c>
      <c r="BA16" s="31">
        <v>5</v>
      </c>
      <c r="BB16" s="67">
        <v>1.6152479405588758</v>
      </c>
    </row>
    <row r="17" spans="1:54" s="59" customFormat="1" ht="12" customHeight="1">
      <c r="A17" s="64" t="s">
        <v>67</v>
      </c>
      <c r="B17" s="65">
        <f t="shared" si="3"/>
        <v>58</v>
      </c>
      <c r="C17" s="65">
        <v>23</v>
      </c>
      <c r="D17" s="65">
        <v>35</v>
      </c>
      <c r="E17" s="65">
        <v>3</v>
      </c>
      <c r="F17" s="65">
        <v>4</v>
      </c>
      <c r="G17" s="65">
        <v>2</v>
      </c>
      <c r="H17" s="65">
        <v>1</v>
      </c>
      <c r="I17" s="65">
        <v>0</v>
      </c>
      <c r="J17" s="65">
        <v>2</v>
      </c>
      <c r="K17" s="65">
        <v>10</v>
      </c>
      <c r="L17" s="65">
        <v>0</v>
      </c>
      <c r="M17" s="65">
        <v>0</v>
      </c>
      <c r="N17" s="68" t="s">
        <v>67</v>
      </c>
      <c r="O17" s="65">
        <v>0</v>
      </c>
      <c r="P17" s="65">
        <v>31</v>
      </c>
      <c r="Q17" s="65">
        <v>5</v>
      </c>
      <c r="R17" s="65">
        <v>0</v>
      </c>
      <c r="S17" s="65">
        <f t="shared" si="4"/>
        <v>115</v>
      </c>
      <c r="T17" s="65">
        <v>49</v>
      </c>
      <c r="U17" s="65">
        <v>66</v>
      </c>
      <c r="V17" s="65">
        <v>4</v>
      </c>
      <c r="W17" s="65">
        <v>5</v>
      </c>
      <c r="X17" s="68" t="s">
        <v>67</v>
      </c>
      <c r="Y17" s="65">
        <v>6</v>
      </c>
      <c r="Z17" s="65">
        <v>2</v>
      </c>
      <c r="AA17" s="65">
        <v>3</v>
      </c>
      <c r="AB17" s="65">
        <v>6</v>
      </c>
      <c r="AC17" s="65">
        <v>9</v>
      </c>
      <c r="AD17" s="65">
        <v>0</v>
      </c>
      <c r="AE17" s="65">
        <v>0</v>
      </c>
      <c r="AF17" s="65">
        <v>0</v>
      </c>
      <c r="AG17" s="65">
        <v>80</v>
      </c>
      <c r="AH17" s="65">
        <v>0</v>
      </c>
      <c r="AI17" s="65">
        <v>0</v>
      </c>
      <c r="AJ17" s="64" t="s">
        <v>105</v>
      </c>
      <c r="AK17" s="65">
        <v>53</v>
      </c>
      <c r="AL17" s="65">
        <v>56</v>
      </c>
      <c r="AM17" s="65">
        <f t="shared" si="5"/>
        <v>10</v>
      </c>
      <c r="AN17" s="69">
        <v>4</v>
      </c>
      <c r="AO17" s="69">
        <v>6</v>
      </c>
      <c r="AP17" s="65">
        <f t="shared" si="6"/>
        <v>15</v>
      </c>
      <c r="AQ17" s="69">
        <v>11</v>
      </c>
      <c r="AR17" s="69">
        <v>4</v>
      </c>
      <c r="AS17" s="66">
        <v>4.862630683199611</v>
      </c>
      <c r="AT17" s="66">
        <v>7.293946024799417</v>
      </c>
      <c r="AU17" s="66">
        <f t="shared" si="1"/>
        <v>-2.431315341599806</v>
      </c>
      <c r="AV17" s="66">
        <v>28.203257962557743</v>
      </c>
      <c r="AW17" s="66">
        <v>55.92025285679553</v>
      </c>
      <c r="AX17" s="66">
        <f t="shared" si="2"/>
        <v>-27.716994894237786</v>
      </c>
      <c r="AY17" s="31">
        <v>14</v>
      </c>
      <c r="AZ17" s="66">
        <v>6.807682956479455</v>
      </c>
      <c r="BA17" s="31">
        <v>9</v>
      </c>
      <c r="BB17" s="67">
        <v>4.3763676148796495</v>
      </c>
    </row>
    <row r="18" spans="1:54" s="59" customFormat="1" ht="12" customHeight="1">
      <c r="A18" s="64" t="s">
        <v>68</v>
      </c>
      <c r="B18" s="65">
        <f t="shared" si="3"/>
        <v>129</v>
      </c>
      <c r="C18" s="65">
        <v>55</v>
      </c>
      <c r="D18" s="65">
        <v>74</v>
      </c>
      <c r="E18" s="65">
        <v>2</v>
      </c>
      <c r="F18" s="65">
        <v>4</v>
      </c>
      <c r="G18" s="65">
        <v>2</v>
      </c>
      <c r="H18" s="65">
        <v>1</v>
      </c>
      <c r="I18" s="65">
        <v>2</v>
      </c>
      <c r="J18" s="65">
        <v>3</v>
      </c>
      <c r="K18" s="65">
        <v>12</v>
      </c>
      <c r="L18" s="65">
        <v>1</v>
      </c>
      <c r="M18" s="65">
        <v>0</v>
      </c>
      <c r="N18" s="68" t="s">
        <v>68</v>
      </c>
      <c r="O18" s="65">
        <v>0</v>
      </c>
      <c r="P18" s="65">
        <v>101</v>
      </c>
      <c r="Q18" s="65">
        <v>1</v>
      </c>
      <c r="R18" s="65">
        <v>0</v>
      </c>
      <c r="S18" s="65">
        <f t="shared" si="4"/>
        <v>164</v>
      </c>
      <c r="T18" s="65">
        <v>78</v>
      </c>
      <c r="U18" s="65">
        <v>86</v>
      </c>
      <c r="V18" s="65">
        <v>3</v>
      </c>
      <c r="W18" s="65">
        <v>5</v>
      </c>
      <c r="X18" s="68" t="s">
        <v>68</v>
      </c>
      <c r="Y18" s="65">
        <v>1</v>
      </c>
      <c r="Z18" s="65">
        <v>5</v>
      </c>
      <c r="AA18" s="65">
        <v>4</v>
      </c>
      <c r="AB18" s="65">
        <v>8</v>
      </c>
      <c r="AC18" s="65">
        <v>26</v>
      </c>
      <c r="AD18" s="65">
        <v>0</v>
      </c>
      <c r="AE18" s="65">
        <v>0</v>
      </c>
      <c r="AF18" s="65">
        <v>0</v>
      </c>
      <c r="AG18" s="65">
        <v>112</v>
      </c>
      <c r="AH18" s="65">
        <v>0</v>
      </c>
      <c r="AI18" s="65">
        <v>0</v>
      </c>
      <c r="AJ18" s="64" t="s">
        <v>106</v>
      </c>
      <c r="AK18" s="65">
        <v>62</v>
      </c>
      <c r="AL18" s="65">
        <v>102</v>
      </c>
      <c r="AM18" s="65">
        <f t="shared" si="5"/>
        <v>22</v>
      </c>
      <c r="AN18" s="69">
        <v>13</v>
      </c>
      <c r="AO18" s="69">
        <v>9</v>
      </c>
      <c r="AP18" s="65">
        <f t="shared" si="6"/>
        <v>27</v>
      </c>
      <c r="AQ18" s="69">
        <v>15</v>
      </c>
      <c r="AR18" s="69">
        <v>12</v>
      </c>
      <c r="AS18" s="66">
        <v>5.643196101064512</v>
      </c>
      <c r="AT18" s="66">
        <v>6.925740669488265</v>
      </c>
      <c r="AU18" s="66">
        <f t="shared" si="1"/>
        <v>-1.282544568423753</v>
      </c>
      <c r="AV18" s="66">
        <v>33.08964986533282</v>
      </c>
      <c r="AW18" s="66">
        <v>42.06746184429909</v>
      </c>
      <c r="AX18" s="66">
        <f t="shared" si="2"/>
        <v>-8.977811978966272</v>
      </c>
      <c r="AY18" s="31">
        <v>17</v>
      </c>
      <c r="AZ18" s="66">
        <v>4.360651532640759</v>
      </c>
      <c r="BA18" s="31">
        <v>12</v>
      </c>
      <c r="BB18" s="67">
        <v>3.0781069642170067</v>
      </c>
    </row>
    <row r="19" spans="1:54" s="59" customFormat="1" ht="12" customHeight="1">
      <c r="A19" s="64" t="s">
        <v>69</v>
      </c>
      <c r="B19" s="65">
        <f t="shared" si="3"/>
        <v>114</v>
      </c>
      <c r="C19" s="65">
        <v>49</v>
      </c>
      <c r="D19" s="65">
        <v>65</v>
      </c>
      <c r="E19" s="65">
        <v>4</v>
      </c>
      <c r="F19" s="65">
        <v>0</v>
      </c>
      <c r="G19" s="65">
        <v>1</v>
      </c>
      <c r="H19" s="65">
        <v>1</v>
      </c>
      <c r="I19" s="65">
        <v>1</v>
      </c>
      <c r="J19" s="65">
        <v>4</v>
      </c>
      <c r="K19" s="65">
        <v>14</v>
      </c>
      <c r="L19" s="65">
        <v>1</v>
      </c>
      <c r="M19" s="65">
        <v>0</v>
      </c>
      <c r="N19" s="68" t="s">
        <v>69</v>
      </c>
      <c r="O19" s="65">
        <v>0</v>
      </c>
      <c r="P19" s="65">
        <v>87</v>
      </c>
      <c r="Q19" s="65">
        <v>1</v>
      </c>
      <c r="R19" s="65">
        <v>0</v>
      </c>
      <c r="S19" s="65">
        <f t="shared" si="4"/>
        <v>140</v>
      </c>
      <c r="T19" s="65">
        <v>60</v>
      </c>
      <c r="U19" s="65">
        <v>80</v>
      </c>
      <c r="V19" s="65">
        <v>2</v>
      </c>
      <c r="W19" s="65">
        <v>7</v>
      </c>
      <c r="X19" s="68" t="s">
        <v>69</v>
      </c>
      <c r="Y19" s="65">
        <v>1</v>
      </c>
      <c r="Z19" s="65">
        <v>4</v>
      </c>
      <c r="AA19" s="65">
        <v>1</v>
      </c>
      <c r="AB19" s="65">
        <v>7</v>
      </c>
      <c r="AC19" s="65">
        <v>8</v>
      </c>
      <c r="AD19" s="65">
        <v>1</v>
      </c>
      <c r="AE19" s="65">
        <v>0</v>
      </c>
      <c r="AF19" s="65">
        <v>0</v>
      </c>
      <c r="AG19" s="65">
        <v>109</v>
      </c>
      <c r="AH19" s="65">
        <v>0</v>
      </c>
      <c r="AI19" s="65">
        <v>0</v>
      </c>
      <c r="AJ19" s="64" t="s">
        <v>107</v>
      </c>
      <c r="AK19" s="65">
        <v>53</v>
      </c>
      <c r="AL19" s="65">
        <v>52</v>
      </c>
      <c r="AM19" s="65">
        <f t="shared" si="5"/>
        <v>28</v>
      </c>
      <c r="AN19" s="69">
        <v>14</v>
      </c>
      <c r="AO19" s="69">
        <v>14</v>
      </c>
      <c r="AP19" s="65">
        <f t="shared" si="6"/>
        <v>23</v>
      </c>
      <c r="AQ19" s="69">
        <v>14</v>
      </c>
      <c r="AR19" s="69">
        <v>9</v>
      </c>
      <c r="AS19" s="66">
        <v>9.107171897869573</v>
      </c>
      <c r="AT19" s="66">
        <v>7.480891201821435</v>
      </c>
      <c r="AU19" s="66">
        <f t="shared" si="1"/>
        <v>1.6262806960481386</v>
      </c>
      <c r="AV19" s="66">
        <v>37.07919986989754</v>
      </c>
      <c r="AW19" s="66">
        <v>45.53585948934786</v>
      </c>
      <c r="AX19" s="66">
        <f t="shared" si="2"/>
        <v>-8.456659619450313</v>
      </c>
      <c r="AY19" s="31">
        <v>16</v>
      </c>
      <c r="AZ19" s="66">
        <v>5.2040982273540415</v>
      </c>
      <c r="BA19" s="31">
        <v>14</v>
      </c>
      <c r="BB19" s="67">
        <v>4.553585948934787</v>
      </c>
    </row>
    <row r="20" spans="1:54" s="59" customFormat="1" ht="12" customHeight="1">
      <c r="A20" s="64" t="s">
        <v>70</v>
      </c>
      <c r="B20" s="65">
        <f t="shared" si="3"/>
        <v>91</v>
      </c>
      <c r="C20" s="65">
        <v>39</v>
      </c>
      <c r="D20" s="65">
        <v>52</v>
      </c>
      <c r="E20" s="65">
        <v>3</v>
      </c>
      <c r="F20" s="65">
        <v>4</v>
      </c>
      <c r="G20" s="65">
        <v>0</v>
      </c>
      <c r="H20" s="65">
        <v>0</v>
      </c>
      <c r="I20" s="65">
        <v>4</v>
      </c>
      <c r="J20" s="65">
        <v>7</v>
      </c>
      <c r="K20" s="65">
        <v>8</v>
      </c>
      <c r="L20" s="65">
        <v>0</v>
      </c>
      <c r="M20" s="65">
        <v>0</v>
      </c>
      <c r="N20" s="68" t="s">
        <v>70</v>
      </c>
      <c r="O20" s="65">
        <v>0</v>
      </c>
      <c r="P20" s="65">
        <v>64</v>
      </c>
      <c r="Q20" s="65">
        <v>1</v>
      </c>
      <c r="R20" s="65">
        <v>0</v>
      </c>
      <c r="S20" s="65">
        <f t="shared" si="4"/>
        <v>195</v>
      </c>
      <c r="T20" s="65">
        <v>102</v>
      </c>
      <c r="U20" s="65">
        <v>93</v>
      </c>
      <c r="V20" s="65">
        <v>3</v>
      </c>
      <c r="W20" s="65">
        <v>8</v>
      </c>
      <c r="X20" s="68" t="s">
        <v>70</v>
      </c>
      <c r="Y20" s="65">
        <v>1</v>
      </c>
      <c r="Z20" s="65">
        <v>3</v>
      </c>
      <c r="AA20" s="65">
        <v>2</v>
      </c>
      <c r="AB20" s="65">
        <v>12</v>
      </c>
      <c r="AC20" s="65">
        <v>22</v>
      </c>
      <c r="AD20" s="65">
        <v>0</v>
      </c>
      <c r="AE20" s="65">
        <v>0</v>
      </c>
      <c r="AF20" s="65">
        <v>0</v>
      </c>
      <c r="AG20" s="65">
        <v>144</v>
      </c>
      <c r="AH20" s="65">
        <v>0</v>
      </c>
      <c r="AI20" s="65">
        <v>0</v>
      </c>
      <c r="AJ20" s="64" t="s">
        <v>108</v>
      </c>
      <c r="AK20" s="65">
        <v>233</v>
      </c>
      <c r="AL20" s="65">
        <v>168</v>
      </c>
      <c r="AM20" s="65">
        <f t="shared" si="5"/>
        <v>20</v>
      </c>
      <c r="AN20" s="69">
        <v>12</v>
      </c>
      <c r="AO20" s="69">
        <v>8</v>
      </c>
      <c r="AP20" s="65">
        <f t="shared" si="6"/>
        <v>21</v>
      </c>
      <c r="AQ20" s="69">
        <v>13</v>
      </c>
      <c r="AR20" s="69">
        <v>8</v>
      </c>
      <c r="AS20" s="66">
        <v>7.190364911019234</v>
      </c>
      <c r="AT20" s="66">
        <v>7.549883156570196</v>
      </c>
      <c r="AU20" s="66">
        <f t="shared" si="1"/>
        <v>-0.35951824555096223</v>
      </c>
      <c r="AV20" s="66">
        <v>32.71616034513752</v>
      </c>
      <c r="AW20" s="66">
        <v>70.10605788243754</v>
      </c>
      <c r="AX20" s="66">
        <f t="shared" si="2"/>
        <v>-37.38989753730002</v>
      </c>
      <c r="AY20" s="31">
        <v>16</v>
      </c>
      <c r="AZ20" s="66">
        <v>5.752291928815387</v>
      </c>
      <c r="BA20" s="31">
        <v>4</v>
      </c>
      <c r="BB20" s="67">
        <v>1.4380729822038467</v>
      </c>
    </row>
    <row r="21" spans="1:54" s="59" customFormat="1" ht="12" customHeight="1">
      <c r="A21" s="64" t="s">
        <v>71</v>
      </c>
      <c r="B21" s="65">
        <f t="shared" si="3"/>
        <v>64</v>
      </c>
      <c r="C21" s="65">
        <v>25</v>
      </c>
      <c r="D21" s="65">
        <v>39</v>
      </c>
      <c r="E21" s="65">
        <v>1</v>
      </c>
      <c r="F21" s="65">
        <v>3</v>
      </c>
      <c r="G21" s="65">
        <v>1</v>
      </c>
      <c r="H21" s="65">
        <v>1</v>
      </c>
      <c r="I21" s="65">
        <v>1</v>
      </c>
      <c r="J21" s="65">
        <v>2</v>
      </c>
      <c r="K21" s="65">
        <v>13</v>
      </c>
      <c r="L21" s="65">
        <v>1</v>
      </c>
      <c r="M21" s="65">
        <v>0</v>
      </c>
      <c r="N21" s="68" t="s">
        <v>71</v>
      </c>
      <c r="O21" s="65">
        <v>0</v>
      </c>
      <c r="P21" s="65">
        <v>40</v>
      </c>
      <c r="Q21" s="65">
        <v>1</v>
      </c>
      <c r="R21" s="65">
        <v>0</v>
      </c>
      <c r="S21" s="65">
        <f t="shared" si="4"/>
        <v>108</v>
      </c>
      <c r="T21" s="65">
        <v>54</v>
      </c>
      <c r="U21" s="65">
        <v>54</v>
      </c>
      <c r="V21" s="65">
        <v>5</v>
      </c>
      <c r="W21" s="65">
        <v>1</v>
      </c>
      <c r="X21" s="68" t="s">
        <v>71</v>
      </c>
      <c r="Y21" s="65">
        <v>1</v>
      </c>
      <c r="Z21" s="65">
        <v>2</v>
      </c>
      <c r="AA21" s="65">
        <v>0</v>
      </c>
      <c r="AB21" s="65">
        <v>9</v>
      </c>
      <c r="AC21" s="65">
        <v>9</v>
      </c>
      <c r="AD21" s="65">
        <v>1</v>
      </c>
      <c r="AE21" s="65">
        <v>0</v>
      </c>
      <c r="AF21" s="65">
        <v>0</v>
      </c>
      <c r="AG21" s="65">
        <v>80</v>
      </c>
      <c r="AH21" s="65">
        <v>0</v>
      </c>
      <c r="AI21" s="65">
        <v>0</v>
      </c>
      <c r="AJ21" s="64" t="s">
        <v>109</v>
      </c>
      <c r="AK21" s="65">
        <v>58</v>
      </c>
      <c r="AL21" s="65">
        <v>69</v>
      </c>
      <c r="AM21" s="65">
        <f t="shared" si="5"/>
        <v>17</v>
      </c>
      <c r="AN21" s="69">
        <v>8</v>
      </c>
      <c r="AO21" s="69">
        <v>9</v>
      </c>
      <c r="AP21" s="65">
        <f t="shared" si="6"/>
        <v>18</v>
      </c>
      <c r="AQ21" s="69">
        <v>9</v>
      </c>
      <c r="AR21" s="69">
        <v>9</v>
      </c>
      <c r="AS21" s="66">
        <v>6.368233751638884</v>
      </c>
      <c r="AT21" s="66">
        <v>6.742835737029406</v>
      </c>
      <c r="AU21" s="66">
        <f t="shared" si="1"/>
        <v>-0.37460198539052225</v>
      </c>
      <c r="AV21" s="66">
        <v>23.974527064993442</v>
      </c>
      <c r="AW21" s="66">
        <v>40.45701442217644</v>
      </c>
      <c r="AX21" s="66">
        <f t="shared" si="2"/>
        <v>-16.482487357183</v>
      </c>
      <c r="AY21" s="31">
        <v>19</v>
      </c>
      <c r="AZ21" s="66">
        <v>7.117437722419928</v>
      </c>
      <c r="BA21" s="31">
        <v>8</v>
      </c>
      <c r="BB21" s="67">
        <v>2.9968158831241802</v>
      </c>
    </row>
    <row r="22" spans="1:54" s="59" customFormat="1" ht="12" customHeight="1">
      <c r="A22" s="64" t="s">
        <v>72</v>
      </c>
      <c r="B22" s="65">
        <f t="shared" si="3"/>
        <v>180</v>
      </c>
      <c r="C22" s="65">
        <v>94</v>
      </c>
      <c r="D22" s="65">
        <v>86</v>
      </c>
      <c r="E22" s="65">
        <v>1</v>
      </c>
      <c r="F22" s="65">
        <v>7</v>
      </c>
      <c r="G22" s="65">
        <v>1</v>
      </c>
      <c r="H22" s="65">
        <v>1</v>
      </c>
      <c r="I22" s="65">
        <v>3</v>
      </c>
      <c r="J22" s="65">
        <v>14</v>
      </c>
      <c r="K22" s="65">
        <v>35</v>
      </c>
      <c r="L22" s="65">
        <v>0</v>
      </c>
      <c r="M22" s="65">
        <v>0</v>
      </c>
      <c r="N22" s="68" t="s">
        <v>72</v>
      </c>
      <c r="O22" s="65">
        <v>0</v>
      </c>
      <c r="P22" s="65">
        <v>117</v>
      </c>
      <c r="Q22" s="65">
        <v>1</v>
      </c>
      <c r="R22" s="65">
        <v>0</v>
      </c>
      <c r="S22" s="65">
        <f t="shared" si="4"/>
        <v>91</v>
      </c>
      <c r="T22" s="65">
        <v>37</v>
      </c>
      <c r="U22" s="65">
        <v>54</v>
      </c>
      <c r="V22" s="65">
        <v>4</v>
      </c>
      <c r="W22" s="65">
        <v>2</v>
      </c>
      <c r="X22" s="68" t="s">
        <v>72</v>
      </c>
      <c r="Y22" s="65">
        <v>5</v>
      </c>
      <c r="Z22" s="65">
        <v>1</v>
      </c>
      <c r="AA22" s="65">
        <v>3</v>
      </c>
      <c r="AB22" s="65">
        <v>7</v>
      </c>
      <c r="AC22" s="65">
        <v>14</v>
      </c>
      <c r="AD22" s="65">
        <v>0</v>
      </c>
      <c r="AE22" s="65">
        <v>0</v>
      </c>
      <c r="AF22" s="65">
        <v>0</v>
      </c>
      <c r="AG22" s="65">
        <v>55</v>
      </c>
      <c r="AH22" s="65">
        <v>0</v>
      </c>
      <c r="AI22" s="65">
        <v>0</v>
      </c>
      <c r="AJ22" s="64" t="s">
        <v>110</v>
      </c>
      <c r="AK22" s="65">
        <v>144</v>
      </c>
      <c r="AL22" s="65">
        <v>59</v>
      </c>
      <c r="AM22" s="65">
        <f t="shared" si="5"/>
        <v>19</v>
      </c>
      <c r="AN22" s="69">
        <v>11</v>
      </c>
      <c r="AO22" s="69">
        <v>8</v>
      </c>
      <c r="AP22" s="65">
        <f t="shared" si="6"/>
        <v>12</v>
      </c>
      <c r="AQ22" s="69">
        <v>10</v>
      </c>
      <c r="AR22" s="69">
        <v>2</v>
      </c>
      <c r="AS22" s="66">
        <v>6.472491909385114</v>
      </c>
      <c r="AT22" s="66">
        <v>4.087889626980072</v>
      </c>
      <c r="AU22" s="66">
        <f t="shared" si="1"/>
        <v>2.3846022824050417</v>
      </c>
      <c r="AV22" s="66">
        <v>61.31834440470107</v>
      </c>
      <c r="AW22" s="66">
        <v>30.99982967126554</v>
      </c>
      <c r="AX22" s="66">
        <f t="shared" si="2"/>
        <v>30.31851473343553</v>
      </c>
      <c r="AY22" s="31">
        <v>27</v>
      </c>
      <c r="AZ22" s="66">
        <v>9.197751660705162</v>
      </c>
      <c r="BA22" s="31">
        <v>14</v>
      </c>
      <c r="BB22" s="67">
        <v>4.769204564810083</v>
      </c>
    </row>
    <row r="23" spans="1:54" s="59" customFormat="1" ht="12" customHeight="1">
      <c r="A23" s="64" t="s">
        <v>73</v>
      </c>
      <c r="B23" s="65">
        <f t="shared" si="3"/>
        <v>203</v>
      </c>
      <c r="C23" s="65">
        <v>99</v>
      </c>
      <c r="D23" s="65">
        <v>104</v>
      </c>
      <c r="E23" s="65">
        <v>6</v>
      </c>
      <c r="F23" s="65">
        <v>5</v>
      </c>
      <c r="G23" s="65">
        <v>3</v>
      </c>
      <c r="H23" s="65">
        <v>9</v>
      </c>
      <c r="I23" s="65">
        <v>8</v>
      </c>
      <c r="J23" s="65">
        <v>9</v>
      </c>
      <c r="K23" s="65">
        <v>29</v>
      </c>
      <c r="L23" s="65">
        <v>3</v>
      </c>
      <c r="M23" s="65">
        <v>0</v>
      </c>
      <c r="N23" s="68" t="s">
        <v>73</v>
      </c>
      <c r="O23" s="65">
        <v>0</v>
      </c>
      <c r="P23" s="65">
        <v>124</v>
      </c>
      <c r="Q23" s="65">
        <v>7</v>
      </c>
      <c r="R23" s="65">
        <v>0</v>
      </c>
      <c r="S23" s="65">
        <f t="shared" si="4"/>
        <v>213</v>
      </c>
      <c r="T23" s="65">
        <v>89</v>
      </c>
      <c r="U23" s="65">
        <v>124</v>
      </c>
      <c r="V23" s="65">
        <v>4</v>
      </c>
      <c r="W23" s="65">
        <v>10</v>
      </c>
      <c r="X23" s="68" t="s">
        <v>73</v>
      </c>
      <c r="Y23" s="65">
        <v>5</v>
      </c>
      <c r="Z23" s="65">
        <v>8</v>
      </c>
      <c r="AA23" s="65">
        <v>7</v>
      </c>
      <c r="AB23" s="65">
        <v>12</v>
      </c>
      <c r="AC23" s="65">
        <v>44</v>
      </c>
      <c r="AD23" s="65">
        <v>3</v>
      </c>
      <c r="AE23" s="65">
        <v>0</v>
      </c>
      <c r="AF23" s="65">
        <v>0</v>
      </c>
      <c r="AG23" s="65">
        <v>120</v>
      </c>
      <c r="AH23" s="65">
        <v>0</v>
      </c>
      <c r="AI23" s="65">
        <v>0</v>
      </c>
      <c r="AJ23" s="64" t="s">
        <v>111</v>
      </c>
      <c r="AK23" s="65">
        <v>212</v>
      </c>
      <c r="AL23" s="65">
        <v>216</v>
      </c>
      <c r="AM23" s="65">
        <f t="shared" si="5"/>
        <v>51</v>
      </c>
      <c r="AN23" s="69">
        <v>22</v>
      </c>
      <c r="AO23" s="69">
        <v>29</v>
      </c>
      <c r="AP23" s="65">
        <f t="shared" si="6"/>
        <v>40</v>
      </c>
      <c r="AQ23" s="69">
        <v>25</v>
      </c>
      <c r="AR23" s="69">
        <v>15</v>
      </c>
      <c r="AS23" s="66">
        <v>7.507175977036874</v>
      </c>
      <c r="AT23" s="66">
        <v>5.887981158460293</v>
      </c>
      <c r="AU23" s="66">
        <f t="shared" si="1"/>
        <v>1.619194818576581</v>
      </c>
      <c r="AV23" s="66">
        <v>29.881504379185987</v>
      </c>
      <c r="AW23" s="66">
        <v>31.353499668801064</v>
      </c>
      <c r="AX23" s="66">
        <f t="shared" si="2"/>
        <v>-1.4719952896150765</v>
      </c>
      <c r="AY23" s="31">
        <v>40</v>
      </c>
      <c r="AZ23" s="66">
        <v>5.887981158460293</v>
      </c>
      <c r="BA23" s="31">
        <v>19</v>
      </c>
      <c r="BB23" s="67">
        <v>2.796791050268639</v>
      </c>
    </row>
    <row r="24" spans="1:54" s="59" customFormat="1" ht="12" customHeight="1">
      <c r="A24" s="64" t="s">
        <v>74</v>
      </c>
      <c r="B24" s="65">
        <f t="shared" si="3"/>
        <v>104</v>
      </c>
      <c r="C24" s="65">
        <v>51</v>
      </c>
      <c r="D24" s="65">
        <v>53</v>
      </c>
      <c r="E24" s="65">
        <v>2</v>
      </c>
      <c r="F24" s="65">
        <v>4</v>
      </c>
      <c r="G24" s="65">
        <v>3</v>
      </c>
      <c r="H24" s="65">
        <v>3</v>
      </c>
      <c r="I24" s="65">
        <v>0</v>
      </c>
      <c r="J24" s="65">
        <v>3</v>
      </c>
      <c r="K24" s="65">
        <v>14</v>
      </c>
      <c r="L24" s="65">
        <v>3</v>
      </c>
      <c r="M24" s="65">
        <v>0</v>
      </c>
      <c r="N24" s="68" t="s">
        <v>74</v>
      </c>
      <c r="O24" s="65">
        <v>0</v>
      </c>
      <c r="P24" s="65">
        <v>71</v>
      </c>
      <c r="Q24" s="65">
        <v>1</v>
      </c>
      <c r="R24" s="65">
        <v>0</v>
      </c>
      <c r="S24" s="65">
        <f t="shared" si="4"/>
        <v>100</v>
      </c>
      <c r="T24" s="65">
        <v>50</v>
      </c>
      <c r="U24" s="65">
        <v>50</v>
      </c>
      <c r="V24" s="65">
        <v>2</v>
      </c>
      <c r="W24" s="65">
        <v>2</v>
      </c>
      <c r="X24" s="68" t="s">
        <v>74</v>
      </c>
      <c r="Y24" s="65">
        <v>1</v>
      </c>
      <c r="Z24" s="65">
        <v>2</v>
      </c>
      <c r="AA24" s="65">
        <v>6</v>
      </c>
      <c r="AB24" s="65">
        <v>2</v>
      </c>
      <c r="AC24" s="65">
        <v>13</v>
      </c>
      <c r="AD24" s="65">
        <v>1</v>
      </c>
      <c r="AE24" s="65">
        <v>0</v>
      </c>
      <c r="AF24" s="65">
        <v>0</v>
      </c>
      <c r="AG24" s="65">
        <v>71</v>
      </c>
      <c r="AH24" s="65">
        <v>0</v>
      </c>
      <c r="AI24" s="65">
        <v>0</v>
      </c>
      <c r="AJ24" s="64" t="s">
        <v>112</v>
      </c>
      <c r="AK24" s="65">
        <v>83</v>
      </c>
      <c r="AL24" s="65">
        <v>88</v>
      </c>
      <c r="AM24" s="65">
        <f t="shared" si="5"/>
        <v>24</v>
      </c>
      <c r="AN24" s="69">
        <v>13</v>
      </c>
      <c r="AO24" s="69">
        <v>11</v>
      </c>
      <c r="AP24" s="65">
        <f t="shared" si="6"/>
        <v>10</v>
      </c>
      <c r="AQ24" s="69">
        <v>7</v>
      </c>
      <c r="AR24" s="69">
        <v>3</v>
      </c>
      <c r="AS24" s="66">
        <v>8.166042871725075</v>
      </c>
      <c r="AT24" s="66">
        <v>3.402517863218782</v>
      </c>
      <c r="AU24" s="66">
        <f t="shared" si="1"/>
        <v>4.763525008506294</v>
      </c>
      <c r="AV24" s="66">
        <v>35.38618577747533</v>
      </c>
      <c r="AW24" s="66">
        <v>34.02517863218782</v>
      </c>
      <c r="AX24" s="66">
        <f t="shared" si="2"/>
        <v>1.361007145287516</v>
      </c>
      <c r="AY24" s="31">
        <v>19</v>
      </c>
      <c r="AZ24" s="66">
        <v>6.4647839401156855</v>
      </c>
      <c r="BA24" s="31">
        <v>8</v>
      </c>
      <c r="BB24" s="67">
        <v>2.7220142905750255</v>
      </c>
    </row>
    <row r="25" spans="1:54" s="59" customFormat="1" ht="12" customHeight="1">
      <c r="A25" s="64" t="s">
        <v>75</v>
      </c>
      <c r="B25" s="65">
        <f t="shared" si="3"/>
        <v>113</v>
      </c>
      <c r="C25" s="65">
        <v>54</v>
      </c>
      <c r="D25" s="65">
        <v>59</v>
      </c>
      <c r="E25" s="65">
        <v>9</v>
      </c>
      <c r="F25" s="65">
        <v>5</v>
      </c>
      <c r="G25" s="65">
        <v>2</v>
      </c>
      <c r="H25" s="65">
        <v>2</v>
      </c>
      <c r="I25" s="65">
        <v>0</v>
      </c>
      <c r="J25" s="65">
        <v>11</v>
      </c>
      <c r="K25" s="65">
        <v>33</v>
      </c>
      <c r="L25" s="65">
        <v>0</v>
      </c>
      <c r="M25" s="65">
        <v>0</v>
      </c>
      <c r="N25" s="68" t="s">
        <v>75</v>
      </c>
      <c r="O25" s="65">
        <v>0</v>
      </c>
      <c r="P25" s="65">
        <v>47</v>
      </c>
      <c r="Q25" s="65">
        <v>4</v>
      </c>
      <c r="R25" s="65">
        <v>0</v>
      </c>
      <c r="S25" s="65">
        <f t="shared" si="4"/>
        <v>157</v>
      </c>
      <c r="T25" s="65">
        <v>70</v>
      </c>
      <c r="U25" s="65">
        <v>87</v>
      </c>
      <c r="V25" s="65">
        <v>13</v>
      </c>
      <c r="W25" s="65">
        <v>3</v>
      </c>
      <c r="X25" s="68" t="s">
        <v>75</v>
      </c>
      <c r="Y25" s="65">
        <v>3</v>
      </c>
      <c r="Z25" s="65">
        <v>11</v>
      </c>
      <c r="AA25" s="65">
        <v>3</v>
      </c>
      <c r="AB25" s="65">
        <v>8</v>
      </c>
      <c r="AC25" s="65">
        <v>29</v>
      </c>
      <c r="AD25" s="65">
        <v>0</v>
      </c>
      <c r="AE25" s="65">
        <v>0</v>
      </c>
      <c r="AF25" s="65">
        <v>0</v>
      </c>
      <c r="AG25" s="65">
        <v>87</v>
      </c>
      <c r="AH25" s="65">
        <v>0</v>
      </c>
      <c r="AI25" s="65">
        <v>0</v>
      </c>
      <c r="AJ25" s="64" t="s">
        <v>113</v>
      </c>
      <c r="AK25" s="65">
        <v>126</v>
      </c>
      <c r="AL25" s="65">
        <v>169</v>
      </c>
      <c r="AM25" s="65">
        <f t="shared" si="5"/>
        <v>28</v>
      </c>
      <c r="AN25" s="69">
        <v>14</v>
      </c>
      <c r="AO25" s="69">
        <v>14</v>
      </c>
      <c r="AP25" s="65">
        <f t="shared" si="6"/>
        <v>27</v>
      </c>
      <c r="AQ25" s="69">
        <v>16</v>
      </c>
      <c r="AR25" s="69">
        <v>11</v>
      </c>
      <c r="AS25" s="66">
        <v>6.263281512135108</v>
      </c>
      <c r="AT25" s="66">
        <v>6.039592886701711</v>
      </c>
      <c r="AU25" s="66">
        <f t="shared" si="1"/>
        <v>0.22368862543339674</v>
      </c>
      <c r="AV25" s="66">
        <v>25.27681467397383</v>
      </c>
      <c r="AW25" s="66">
        <v>35.11911419304328</v>
      </c>
      <c r="AX25" s="66">
        <f t="shared" si="2"/>
        <v>-9.84229951906945</v>
      </c>
      <c r="AY25" s="31">
        <v>21</v>
      </c>
      <c r="AZ25" s="66">
        <v>4.697461134101331</v>
      </c>
      <c r="BA25" s="31">
        <v>11</v>
      </c>
      <c r="BB25" s="67">
        <v>2.4605748797673637</v>
      </c>
    </row>
    <row r="26" spans="1:54" s="59" customFormat="1" ht="12" customHeight="1">
      <c r="A26" s="64" t="s">
        <v>76</v>
      </c>
      <c r="B26" s="65">
        <f t="shared" si="3"/>
        <v>81</v>
      </c>
      <c r="C26" s="65">
        <v>33</v>
      </c>
      <c r="D26" s="65">
        <v>48</v>
      </c>
      <c r="E26" s="65">
        <v>8</v>
      </c>
      <c r="F26" s="65">
        <v>5</v>
      </c>
      <c r="G26" s="65">
        <v>0</v>
      </c>
      <c r="H26" s="65">
        <v>0</v>
      </c>
      <c r="I26" s="65">
        <v>4</v>
      </c>
      <c r="J26" s="65">
        <v>3</v>
      </c>
      <c r="K26" s="65">
        <v>13</v>
      </c>
      <c r="L26" s="65">
        <v>0</v>
      </c>
      <c r="M26" s="65">
        <v>0</v>
      </c>
      <c r="N26" s="68" t="s">
        <v>76</v>
      </c>
      <c r="O26" s="65">
        <v>0</v>
      </c>
      <c r="P26" s="65">
        <v>45</v>
      </c>
      <c r="Q26" s="65">
        <v>3</v>
      </c>
      <c r="R26" s="65">
        <v>0</v>
      </c>
      <c r="S26" s="65">
        <f t="shared" si="4"/>
        <v>99</v>
      </c>
      <c r="T26" s="65">
        <v>48</v>
      </c>
      <c r="U26" s="65">
        <v>51</v>
      </c>
      <c r="V26" s="65">
        <v>5</v>
      </c>
      <c r="W26" s="65">
        <v>2</v>
      </c>
      <c r="X26" s="68" t="s">
        <v>76</v>
      </c>
      <c r="Y26" s="65">
        <v>1</v>
      </c>
      <c r="Z26" s="65">
        <v>2</v>
      </c>
      <c r="AA26" s="65">
        <v>5</v>
      </c>
      <c r="AB26" s="65">
        <v>13</v>
      </c>
      <c r="AC26" s="65">
        <v>18</v>
      </c>
      <c r="AD26" s="65">
        <v>1</v>
      </c>
      <c r="AE26" s="65">
        <v>0</v>
      </c>
      <c r="AF26" s="65">
        <v>0</v>
      </c>
      <c r="AG26" s="65">
        <v>52</v>
      </c>
      <c r="AH26" s="65">
        <v>0</v>
      </c>
      <c r="AI26" s="65">
        <v>0</v>
      </c>
      <c r="AJ26" s="64" t="s">
        <v>114</v>
      </c>
      <c r="AK26" s="65">
        <v>94</v>
      </c>
      <c r="AL26" s="65">
        <v>137</v>
      </c>
      <c r="AM26" s="65">
        <f t="shared" si="5"/>
        <v>22</v>
      </c>
      <c r="AN26" s="69">
        <v>6</v>
      </c>
      <c r="AO26" s="69">
        <v>16</v>
      </c>
      <c r="AP26" s="65">
        <f t="shared" si="6"/>
        <v>27</v>
      </c>
      <c r="AQ26" s="69">
        <v>14</v>
      </c>
      <c r="AR26" s="69">
        <v>13</v>
      </c>
      <c r="AS26" s="66">
        <v>6.654567453115548</v>
      </c>
      <c r="AT26" s="66">
        <v>8.166969147005444</v>
      </c>
      <c r="AU26" s="66">
        <f t="shared" si="1"/>
        <v>-1.5124016938898963</v>
      </c>
      <c r="AV26" s="66">
        <v>24.500907441016334</v>
      </c>
      <c r="AW26" s="66">
        <v>29.945553539019965</v>
      </c>
      <c r="AX26" s="66">
        <f t="shared" si="2"/>
        <v>-5.444646098003631</v>
      </c>
      <c r="AY26" s="31">
        <v>18</v>
      </c>
      <c r="AZ26" s="66">
        <v>5.44464609800363</v>
      </c>
      <c r="BA26" s="31">
        <v>4</v>
      </c>
      <c r="BB26" s="67">
        <v>1.209921355111918</v>
      </c>
    </row>
    <row r="27" spans="1:54" s="59" customFormat="1" ht="12" customHeight="1">
      <c r="A27" s="64" t="s">
        <v>77</v>
      </c>
      <c r="B27" s="65">
        <f t="shared" si="3"/>
        <v>160</v>
      </c>
      <c r="C27" s="65">
        <v>77</v>
      </c>
      <c r="D27" s="65">
        <v>83</v>
      </c>
      <c r="E27" s="65">
        <v>4</v>
      </c>
      <c r="F27" s="65">
        <v>4</v>
      </c>
      <c r="G27" s="65">
        <v>4</v>
      </c>
      <c r="H27" s="65">
        <v>2</v>
      </c>
      <c r="I27" s="65">
        <v>2</v>
      </c>
      <c r="J27" s="65">
        <v>15</v>
      </c>
      <c r="K27" s="65">
        <v>32</v>
      </c>
      <c r="L27" s="65">
        <v>1</v>
      </c>
      <c r="M27" s="65">
        <v>0</v>
      </c>
      <c r="N27" s="68" t="s">
        <v>77</v>
      </c>
      <c r="O27" s="65">
        <v>0</v>
      </c>
      <c r="P27" s="65">
        <v>91</v>
      </c>
      <c r="Q27" s="65">
        <v>5</v>
      </c>
      <c r="R27" s="65">
        <v>0</v>
      </c>
      <c r="S27" s="65">
        <f t="shared" si="4"/>
        <v>163</v>
      </c>
      <c r="T27" s="65">
        <v>68</v>
      </c>
      <c r="U27" s="65">
        <v>95</v>
      </c>
      <c r="V27" s="65">
        <v>3</v>
      </c>
      <c r="W27" s="65">
        <v>8</v>
      </c>
      <c r="X27" s="68" t="s">
        <v>77</v>
      </c>
      <c r="Y27" s="65">
        <v>3</v>
      </c>
      <c r="Z27" s="65">
        <v>6</v>
      </c>
      <c r="AA27" s="65">
        <v>8</v>
      </c>
      <c r="AB27" s="65">
        <v>9</v>
      </c>
      <c r="AC27" s="65">
        <v>36</v>
      </c>
      <c r="AD27" s="65">
        <v>2</v>
      </c>
      <c r="AE27" s="65">
        <v>0</v>
      </c>
      <c r="AF27" s="65">
        <v>0</v>
      </c>
      <c r="AG27" s="65">
        <v>87</v>
      </c>
      <c r="AH27" s="65">
        <v>1</v>
      </c>
      <c r="AI27" s="65">
        <v>0</v>
      </c>
      <c r="AJ27" s="64" t="s">
        <v>115</v>
      </c>
      <c r="AK27" s="65">
        <v>142</v>
      </c>
      <c r="AL27" s="65">
        <v>169</v>
      </c>
      <c r="AM27" s="65">
        <f t="shared" si="5"/>
        <v>34</v>
      </c>
      <c r="AN27" s="69">
        <v>16</v>
      </c>
      <c r="AO27" s="69">
        <v>18</v>
      </c>
      <c r="AP27" s="65">
        <f t="shared" si="6"/>
        <v>28</v>
      </c>
      <c r="AQ27" s="69">
        <v>19</v>
      </c>
      <c r="AR27" s="69">
        <v>9</v>
      </c>
      <c r="AS27" s="66">
        <v>6.897950902820044</v>
      </c>
      <c r="AT27" s="66">
        <v>5.680665449381213</v>
      </c>
      <c r="AU27" s="66">
        <f t="shared" si="1"/>
        <v>1.2172854534388309</v>
      </c>
      <c r="AV27" s="66">
        <v>32.460945425035504</v>
      </c>
      <c r="AW27" s="66">
        <v>33.06958815175492</v>
      </c>
      <c r="AX27" s="66">
        <f t="shared" si="2"/>
        <v>-0.6086427267194168</v>
      </c>
      <c r="AY27" s="31">
        <v>25</v>
      </c>
      <c r="AZ27" s="66">
        <v>5.0720227226617975</v>
      </c>
      <c r="BA27" s="31">
        <v>20</v>
      </c>
      <c r="BB27" s="67">
        <v>4.057618178129438</v>
      </c>
    </row>
    <row r="28" spans="1:54" s="59" customFormat="1" ht="12" customHeight="1">
      <c r="A28" s="64" t="s">
        <v>78</v>
      </c>
      <c r="B28" s="65">
        <f t="shared" si="3"/>
        <v>194</v>
      </c>
      <c r="C28" s="65">
        <v>77</v>
      </c>
      <c r="D28" s="65">
        <v>117</v>
      </c>
      <c r="E28" s="65">
        <v>4</v>
      </c>
      <c r="F28" s="65">
        <v>5</v>
      </c>
      <c r="G28" s="65">
        <v>2</v>
      </c>
      <c r="H28" s="65">
        <v>3</v>
      </c>
      <c r="I28" s="65">
        <v>9</v>
      </c>
      <c r="J28" s="65">
        <v>8</v>
      </c>
      <c r="K28" s="65">
        <v>35</v>
      </c>
      <c r="L28" s="65">
        <v>3</v>
      </c>
      <c r="M28" s="65">
        <v>0</v>
      </c>
      <c r="N28" s="68" t="s">
        <v>78</v>
      </c>
      <c r="O28" s="65">
        <v>0</v>
      </c>
      <c r="P28" s="65">
        <v>117</v>
      </c>
      <c r="Q28" s="65">
        <v>7</v>
      </c>
      <c r="R28" s="65">
        <v>1</v>
      </c>
      <c r="S28" s="65">
        <f t="shared" si="4"/>
        <v>171</v>
      </c>
      <c r="T28" s="65">
        <v>68</v>
      </c>
      <c r="U28" s="65">
        <v>103</v>
      </c>
      <c r="V28" s="65">
        <v>3</v>
      </c>
      <c r="W28" s="65">
        <v>8</v>
      </c>
      <c r="X28" s="68" t="s">
        <v>78</v>
      </c>
      <c r="Y28" s="65">
        <v>2</v>
      </c>
      <c r="Z28" s="65">
        <v>5</v>
      </c>
      <c r="AA28" s="65">
        <v>6</v>
      </c>
      <c r="AB28" s="65">
        <v>11</v>
      </c>
      <c r="AC28" s="65">
        <v>24</v>
      </c>
      <c r="AD28" s="65">
        <v>0</v>
      </c>
      <c r="AE28" s="65">
        <v>0</v>
      </c>
      <c r="AF28" s="65">
        <v>0</v>
      </c>
      <c r="AG28" s="65">
        <v>112</v>
      </c>
      <c r="AH28" s="65">
        <v>0</v>
      </c>
      <c r="AI28" s="65">
        <v>0</v>
      </c>
      <c r="AJ28" s="64" t="s">
        <v>116</v>
      </c>
      <c r="AK28" s="65">
        <v>207</v>
      </c>
      <c r="AL28" s="65">
        <v>268</v>
      </c>
      <c r="AM28" s="65">
        <f t="shared" si="5"/>
        <v>32</v>
      </c>
      <c r="AN28" s="69">
        <v>21</v>
      </c>
      <c r="AO28" s="69">
        <v>11</v>
      </c>
      <c r="AP28" s="65">
        <f t="shared" si="6"/>
        <v>27</v>
      </c>
      <c r="AQ28" s="69">
        <v>15</v>
      </c>
      <c r="AR28" s="69">
        <v>12</v>
      </c>
      <c r="AS28" s="66">
        <v>5.928121526491293</v>
      </c>
      <c r="AT28" s="66">
        <v>5.001852537977029</v>
      </c>
      <c r="AU28" s="66">
        <f t="shared" si="1"/>
        <v>0.9262689885142645</v>
      </c>
      <c r="AV28" s="66">
        <v>35.93923675435346</v>
      </c>
      <c r="AW28" s="66">
        <v>31.67839940718785</v>
      </c>
      <c r="AX28" s="66">
        <f t="shared" si="2"/>
        <v>4.260837347165609</v>
      </c>
      <c r="AY28" s="31">
        <v>33</v>
      </c>
      <c r="AZ28" s="66">
        <v>6.113375324194147</v>
      </c>
      <c r="BA28" s="31">
        <v>10</v>
      </c>
      <c r="BB28" s="67">
        <v>1.852537977028529</v>
      </c>
    </row>
    <row r="29" spans="1:54" s="59" customFormat="1" ht="12" customHeight="1">
      <c r="A29" s="64" t="s">
        <v>79</v>
      </c>
      <c r="B29" s="65">
        <f t="shared" si="3"/>
        <v>94</v>
      </c>
      <c r="C29" s="31">
        <v>39</v>
      </c>
      <c r="D29" s="31">
        <v>55</v>
      </c>
      <c r="E29" s="31">
        <v>0</v>
      </c>
      <c r="F29" s="31">
        <v>2</v>
      </c>
      <c r="G29" s="31">
        <v>6</v>
      </c>
      <c r="H29" s="31">
        <v>1</v>
      </c>
      <c r="I29" s="31">
        <v>6</v>
      </c>
      <c r="J29" s="31">
        <v>7</v>
      </c>
      <c r="K29" s="31">
        <v>12</v>
      </c>
      <c r="L29" s="31">
        <v>1</v>
      </c>
      <c r="M29" s="31">
        <v>0</v>
      </c>
      <c r="N29" s="68" t="s">
        <v>79</v>
      </c>
      <c r="O29" s="31">
        <v>0</v>
      </c>
      <c r="P29" s="31">
        <v>58</v>
      </c>
      <c r="Q29" s="31">
        <v>1</v>
      </c>
      <c r="R29" s="65">
        <v>0</v>
      </c>
      <c r="S29" s="65">
        <f t="shared" si="4"/>
        <v>116</v>
      </c>
      <c r="T29" s="31">
        <v>45</v>
      </c>
      <c r="U29" s="31">
        <v>71</v>
      </c>
      <c r="V29" s="31">
        <v>0</v>
      </c>
      <c r="W29" s="31">
        <v>0</v>
      </c>
      <c r="X29" s="68" t="s">
        <v>79</v>
      </c>
      <c r="Y29" s="65">
        <v>3</v>
      </c>
      <c r="Z29" s="31">
        <v>4</v>
      </c>
      <c r="AA29" s="65">
        <v>10</v>
      </c>
      <c r="AB29" s="31">
        <v>1</v>
      </c>
      <c r="AC29" s="31">
        <v>19</v>
      </c>
      <c r="AD29" s="31">
        <v>1</v>
      </c>
      <c r="AE29" s="65">
        <v>0</v>
      </c>
      <c r="AF29" s="65">
        <v>0</v>
      </c>
      <c r="AG29" s="31">
        <v>78</v>
      </c>
      <c r="AH29" s="65">
        <v>0</v>
      </c>
      <c r="AI29" s="65">
        <v>0</v>
      </c>
      <c r="AJ29" s="64" t="s">
        <v>117</v>
      </c>
      <c r="AK29" s="65">
        <v>112</v>
      </c>
      <c r="AL29" s="65">
        <v>94</v>
      </c>
      <c r="AM29" s="65">
        <f t="shared" si="5"/>
        <v>17</v>
      </c>
      <c r="AN29" s="69">
        <v>11</v>
      </c>
      <c r="AO29" s="69">
        <v>6</v>
      </c>
      <c r="AP29" s="65">
        <f t="shared" si="6"/>
        <v>9</v>
      </c>
      <c r="AQ29" s="69">
        <v>5</v>
      </c>
      <c r="AR29" s="69">
        <v>4</v>
      </c>
      <c r="AS29" s="66">
        <v>5.132075471698114</v>
      </c>
      <c r="AT29" s="66">
        <v>2.716981132075472</v>
      </c>
      <c r="AU29" s="66">
        <f t="shared" si="1"/>
        <v>2.415094339622642</v>
      </c>
      <c r="AV29" s="66">
        <v>28.37735849056604</v>
      </c>
      <c r="AW29" s="66">
        <v>35.0188679245283</v>
      </c>
      <c r="AX29" s="66">
        <f t="shared" si="2"/>
        <v>-6.641509433962263</v>
      </c>
      <c r="AY29" s="31">
        <v>18</v>
      </c>
      <c r="AZ29" s="66">
        <v>5.433962264150944</v>
      </c>
      <c r="BA29" s="31">
        <v>3</v>
      </c>
      <c r="BB29" s="67">
        <v>0.9056603773584906</v>
      </c>
    </row>
    <row r="30" spans="1:54" s="59" customFormat="1" ht="12" customHeight="1">
      <c r="A30" s="64" t="s">
        <v>80</v>
      </c>
      <c r="B30" s="65">
        <f t="shared" si="3"/>
        <v>127</v>
      </c>
      <c r="C30" s="70">
        <v>45</v>
      </c>
      <c r="D30" s="70">
        <v>82</v>
      </c>
      <c r="E30" s="70">
        <v>4</v>
      </c>
      <c r="F30" s="70">
        <v>7</v>
      </c>
      <c r="G30" s="70">
        <v>2</v>
      </c>
      <c r="H30" s="70">
        <v>0</v>
      </c>
      <c r="I30" s="70">
        <v>1</v>
      </c>
      <c r="J30" s="70">
        <v>6</v>
      </c>
      <c r="K30" s="70">
        <v>20</v>
      </c>
      <c r="L30" s="70">
        <v>0</v>
      </c>
      <c r="M30" s="70">
        <v>0</v>
      </c>
      <c r="N30" s="68" t="s">
        <v>80</v>
      </c>
      <c r="O30" s="70">
        <v>0</v>
      </c>
      <c r="P30" s="31">
        <v>86</v>
      </c>
      <c r="Q30" s="31">
        <v>1</v>
      </c>
      <c r="R30" s="65">
        <v>0</v>
      </c>
      <c r="S30" s="65">
        <f t="shared" si="4"/>
        <v>136</v>
      </c>
      <c r="T30" s="31">
        <v>53</v>
      </c>
      <c r="U30" s="31">
        <v>83</v>
      </c>
      <c r="V30" s="31">
        <v>3</v>
      </c>
      <c r="W30" s="31">
        <v>7</v>
      </c>
      <c r="X30" s="68" t="s">
        <v>80</v>
      </c>
      <c r="Y30" s="31">
        <v>6</v>
      </c>
      <c r="Z30" s="31">
        <v>6</v>
      </c>
      <c r="AA30" s="65">
        <v>3</v>
      </c>
      <c r="AB30" s="31">
        <v>11</v>
      </c>
      <c r="AC30" s="31">
        <v>21</v>
      </c>
      <c r="AD30" s="31">
        <v>1</v>
      </c>
      <c r="AE30" s="65">
        <v>0</v>
      </c>
      <c r="AF30" s="65">
        <v>0</v>
      </c>
      <c r="AG30" s="31">
        <v>78</v>
      </c>
      <c r="AH30" s="65">
        <v>0</v>
      </c>
      <c r="AI30" s="65">
        <v>0</v>
      </c>
      <c r="AJ30" s="64" t="s">
        <v>118</v>
      </c>
      <c r="AK30" s="65">
        <v>116</v>
      </c>
      <c r="AL30" s="65">
        <v>128</v>
      </c>
      <c r="AM30" s="65">
        <f t="shared" si="5"/>
        <v>25</v>
      </c>
      <c r="AN30" s="69">
        <v>9</v>
      </c>
      <c r="AO30" s="69">
        <v>16</v>
      </c>
      <c r="AP30" s="65">
        <f t="shared" si="6"/>
        <v>19</v>
      </c>
      <c r="AQ30" s="69">
        <v>9</v>
      </c>
      <c r="AR30" s="69">
        <v>10</v>
      </c>
      <c r="AS30" s="66">
        <v>6.188118811881188</v>
      </c>
      <c r="AT30" s="66">
        <v>4.702970297029703</v>
      </c>
      <c r="AU30" s="66">
        <f t="shared" si="1"/>
        <v>1.4851485148514856</v>
      </c>
      <c r="AV30" s="66">
        <v>31.435643564356436</v>
      </c>
      <c r="AW30" s="66">
        <v>33.663366336633665</v>
      </c>
      <c r="AX30" s="66">
        <f t="shared" si="2"/>
        <v>-2.227722772277229</v>
      </c>
      <c r="AY30" s="31">
        <v>24</v>
      </c>
      <c r="AZ30" s="66">
        <v>5.9405940594059405</v>
      </c>
      <c r="BA30" s="31">
        <v>10</v>
      </c>
      <c r="BB30" s="67">
        <v>2.4752475247524752</v>
      </c>
    </row>
    <row r="31" spans="1:54" s="59" customFormat="1" ht="12" customHeight="1">
      <c r="A31" s="64" t="s">
        <v>81</v>
      </c>
      <c r="B31" s="65">
        <f t="shared" si="3"/>
        <v>114</v>
      </c>
      <c r="C31" s="70">
        <v>54</v>
      </c>
      <c r="D31" s="70">
        <v>60</v>
      </c>
      <c r="E31" s="70">
        <v>3</v>
      </c>
      <c r="F31" s="70">
        <v>5</v>
      </c>
      <c r="G31" s="70">
        <v>2</v>
      </c>
      <c r="H31" s="70">
        <v>2</v>
      </c>
      <c r="I31" s="70">
        <v>5</v>
      </c>
      <c r="J31" s="70">
        <v>13</v>
      </c>
      <c r="K31" s="70">
        <v>28</v>
      </c>
      <c r="L31" s="70">
        <v>0</v>
      </c>
      <c r="M31" s="70">
        <v>0</v>
      </c>
      <c r="N31" s="68" t="s">
        <v>81</v>
      </c>
      <c r="O31" s="70">
        <v>0</v>
      </c>
      <c r="P31" s="31">
        <v>56</v>
      </c>
      <c r="Q31" s="31">
        <v>0</v>
      </c>
      <c r="R31" s="65">
        <v>0</v>
      </c>
      <c r="S31" s="65">
        <f t="shared" si="4"/>
        <v>120</v>
      </c>
      <c r="T31" s="31">
        <v>46</v>
      </c>
      <c r="U31" s="31">
        <v>74</v>
      </c>
      <c r="V31" s="31">
        <v>2</v>
      </c>
      <c r="W31" s="31">
        <v>6</v>
      </c>
      <c r="X31" s="68" t="s">
        <v>81</v>
      </c>
      <c r="Y31" s="31">
        <v>3</v>
      </c>
      <c r="Z31" s="31">
        <v>6</v>
      </c>
      <c r="AA31" s="65">
        <v>5</v>
      </c>
      <c r="AB31" s="31">
        <v>2</v>
      </c>
      <c r="AC31" s="31">
        <v>20</v>
      </c>
      <c r="AD31" s="31">
        <v>7</v>
      </c>
      <c r="AE31" s="65">
        <v>0</v>
      </c>
      <c r="AF31" s="65">
        <v>0</v>
      </c>
      <c r="AG31" s="31">
        <v>69</v>
      </c>
      <c r="AH31" s="65">
        <v>0</v>
      </c>
      <c r="AI31" s="65">
        <v>0</v>
      </c>
      <c r="AJ31" s="64" t="s">
        <v>119</v>
      </c>
      <c r="AK31" s="65">
        <v>111</v>
      </c>
      <c r="AL31" s="65">
        <v>98</v>
      </c>
      <c r="AM31" s="65">
        <f t="shared" si="5"/>
        <v>27</v>
      </c>
      <c r="AN31" s="69">
        <v>17</v>
      </c>
      <c r="AO31" s="69">
        <v>10</v>
      </c>
      <c r="AP31" s="65">
        <f t="shared" si="6"/>
        <v>23</v>
      </c>
      <c r="AQ31" s="69">
        <v>14</v>
      </c>
      <c r="AR31" s="69">
        <v>9</v>
      </c>
      <c r="AS31" s="66">
        <v>7.888970051132214</v>
      </c>
      <c r="AT31" s="66">
        <v>6.720233747260774</v>
      </c>
      <c r="AU31" s="66">
        <f t="shared" si="1"/>
        <v>1.16873630387144</v>
      </c>
      <c r="AV31" s="66">
        <v>33.308984660336016</v>
      </c>
      <c r="AW31" s="66">
        <v>35.06208911614317</v>
      </c>
      <c r="AX31" s="66">
        <f t="shared" si="2"/>
        <v>-1.7531044558071542</v>
      </c>
      <c r="AY31" s="31">
        <v>27</v>
      </c>
      <c r="AZ31" s="66">
        <v>7.888970051132214</v>
      </c>
      <c r="BA31" s="31">
        <v>7</v>
      </c>
      <c r="BB31" s="67">
        <v>2.0452885317750185</v>
      </c>
    </row>
    <row r="32" spans="1:54" s="59" customFormat="1" ht="12" customHeight="1">
      <c r="A32" s="64" t="s">
        <v>82</v>
      </c>
      <c r="B32" s="65">
        <f t="shared" si="3"/>
        <v>95</v>
      </c>
      <c r="C32" s="70">
        <v>44</v>
      </c>
      <c r="D32" s="70">
        <v>51</v>
      </c>
      <c r="E32" s="70">
        <v>5</v>
      </c>
      <c r="F32" s="70">
        <v>9</v>
      </c>
      <c r="G32" s="70">
        <v>1</v>
      </c>
      <c r="H32" s="70">
        <v>0</v>
      </c>
      <c r="I32" s="70">
        <v>3</v>
      </c>
      <c r="J32" s="70">
        <v>5</v>
      </c>
      <c r="K32" s="70">
        <v>15</v>
      </c>
      <c r="L32" s="70">
        <v>2</v>
      </c>
      <c r="M32" s="70">
        <v>0</v>
      </c>
      <c r="N32" s="68" t="s">
        <v>82</v>
      </c>
      <c r="O32" s="70">
        <v>0</v>
      </c>
      <c r="P32" s="31">
        <v>54</v>
      </c>
      <c r="Q32" s="31">
        <v>1</v>
      </c>
      <c r="R32" s="65">
        <v>0</v>
      </c>
      <c r="S32" s="65">
        <f t="shared" si="4"/>
        <v>98</v>
      </c>
      <c r="T32" s="31">
        <v>39</v>
      </c>
      <c r="U32" s="31">
        <v>59</v>
      </c>
      <c r="V32" s="31">
        <v>9</v>
      </c>
      <c r="W32" s="31">
        <v>12</v>
      </c>
      <c r="X32" s="68" t="s">
        <v>82</v>
      </c>
      <c r="Y32" s="31">
        <v>5</v>
      </c>
      <c r="Z32" s="31">
        <v>4</v>
      </c>
      <c r="AA32" s="65">
        <v>2</v>
      </c>
      <c r="AB32" s="31">
        <v>5</v>
      </c>
      <c r="AC32" s="31">
        <v>8</v>
      </c>
      <c r="AD32" s="31">
        <v>3</v>
      </c>
      <c r="AE32" s="65">
        <v>0</v>
      </c>
      <c r="AF32" s="65">
        <v>0</v>
      </c>
      <c r="AG32" s="31">
        <v>50</v>
      </c>
      <c r="AH32" s="65">
        <v>0</v>
      </c>
      <c r="AI32" s="65">
        <v>0</v>
      </c>
      <c r="AJ32" s="64" t="s">
        <v>120</v>
      </c>
      <c r="AK32" s="65">
        <v>77</v>
      </c>
      <c r="AL32" s="65">
        <v>69</v>
      </c>
      <c r="AM32" s="65">
        <f t="shared" si="5"/>
        <v>14</v>
      </c>
      <c r="AN32" s="69">
        <v>5</v>
      </c>
      <c r="AO32" s="69">
        <v>9</v>
      </c>
      <c r="AP32" s="65">
        <f t="shared" si="6"/>
        <v>21</v>
      </c>
      <c r="AQ32" s="69">
        <v>11</v>
      </c>
      <c r="AR32" s="69">
        <v>10</v>
      </c>
      <c r="AS32" s="66">
        <v>5.2190121155638405</v>
      </c>
      <c r="AT32" s="66">
        <v>7.828518173345759</v>
      </c>
      <c r="AU32" s="66">
        <f t="shared" si="1"/>
        <v>-2.6095060577819185</v>
      </c>
      <c r="AV32" s="66">
        <v>35.414725069897486</v>
      </c>
      <c r="AW32" s="66">
        <v>36.533084808946874</v>
      </c>
      <c r="AX32" s="66">
        <f t="shared" si="2"/>
        <v>-1.1183597390493887</v>
      </c>
      <c r="AY32" s="31">
        <v>15</v>
      </c>
      <c r="AZ32" s="66">
        <v>5.591798695246971</v>
      </c>
      <c r="BA32" s="31">
        <v>9</v>
      </c>
      <c r="BB32" s="67">
        <v>3.3550792171481825</v>
      </c>
    </row>
    <row r="33" spans="1:54" s="59" customFormat="1" ht="12" customHeight="1">
      <c r="A33" s="64" t="s">
        <v>83</v>
      </c>
      <c r="B33" s="65">
        <f t="shared" si="3"/>
        <v>138</v>
      </c>
      <c r="C33" s="70">
        <v>61</v>
      </c>
      <c r="D33" s="70">
        <v>77</v>
      </c>
      <c r="E33" s="70">
        <v>3</v>
      </c>
      <c r="F33" s="70">
        <v>5</v>
      </c>
      <c r="G33" s="70">
        <v>6</v>
      </c>
      <c r="H33" s="70">
        <v>5</v>
      </c>
      <c r="I33" s="70">
        <v>2</v>
      </c>
      <c r="J33" s="70">
        <v>7</v>
      </c>
      <c r="K33" s="70">
        <v>29</v>
      </c>
      <c r="L33" s="70">
        <v>0</v>
      </c>
      <c r="M33" s="70">
        <v>0</v>
      </c>
      <c r="N33" s="68" t="s">
        <v>83</v>
      </c>
      <c r="O33" s="70">
        <v>0</v>
      </c>
      <c r="P33" s="31">
        <v>79</v>
      </c>
      <c r="Q33" s="31">
        <v>2</v>
      </c>
      <c r="R33" s="65">
        <v>0</v>
      </c>
      <c r="S33" s="65">
        <f t="shared" si="4"/>
        <v>152</v>
      </c>
      <c r="T33" s="31">
        <v>68</v>
      </c>
      <c r="U33" s="31">
        <v>84</v>
      </c>
      <c r="V33" s="31">
        <v>4</v>
      </c>
      <c r="W33" s="31">
        <v>3</v>
      </c>
      <c r="X33" s="68" t="s">
        <v>83</v>
      </c>
      <c r="Y33" s="31">
        <v>2</v>
      </c>
      <c r="Z33" s="31">
        <v>10</v>
      </c>
      <c r="AA33" s="65">
        <v>2</v>
      </c>
      <c r="AB33" s="31">
        <v>9</v>
      </c>
      <c r="AC33" s="31">
        <v>27</v>
      </c>
      <c r="AD33" s="31">
        <v>3</v>
      </c>
      <c r="AE33" s="65">
        <v>0</v>
      </c>
      <c r="AF33" s="65">
        <v>0</v>
      </c>
      <c r="AG33" s="31">
        <v>92</v>
      </c>
      <c r="AH33" s="65">
        <v>0</v>
      </c>
      <c r="AI33" s="65">
        <v>0</v>
      </c>
      <c r="AJ33" s="64" t="s">
        <v>121</v>
      </c>
      <c r="AK33" s="65">
        <v>165</v>
      </c>
      <c r="AL33" s="65">
        <v>161</v>
      </c>
      <c r="AM33" s="65">
        <f t="shared" si="5"/>
        <v>34</v>
      </c>
      <c r="AN33" s="69">
        <v>20</v>
      </c>
      <c r="AO33" s="69">
        <v>14</v>
      </c>
      <c r="AP33" s="65">
        <f t="shared" si="6"/>
        <v>31</v>
      </c>
      <c r="AQ33" s="69">
        <v>16</v>
      </c>
      <c r="AR33" s="69">
        <v>15</v>
      </c>
      <c r="AS33" s="66">
        <v>7.127882599580713</v>
      </c>
      <c r="AT33" s="66">
        <v>6.49895178197065</v>
      </c>
      <c r="AU33" s="66">
        <f t="shared" si="1"/>
        <v>0.6289308176100628</v>
      </c>
      <c r="AV33" s="66">
        <v>28.930817610062892</v>
      </c>
      <c r="AW33" s="66">
        <v>31.865828092243184</v>
      </c>
      <c r="AX33" s="66">
        <f t="shared" si="2"/>
        <v>-2.9350104821802923</v>
      </c>
      <c r="AY33" s="31">
        <v>29</v>
      </c>
      <c r="AZ33" s="66">
        <v>6.079664570230608</v>
      </c>
      <c r="BA33" s="31">
        <v>9</v>
      </c>
      <c r="BB33" s="67">
        <v>1.8867924528301887</v>
      </c>
    </row>
    <row r="34" spans="1:54" s="59" customFormat="1" ht="12" customHeight="1">
      <c r="A34" s="64" t="s">
        <v>84</v>
      </c>
      <c r="B34" s="65">
        <f t="shared" si="3"/>
        <v>114</v>
      </c>
      <c r="C34" s="70">
        <v>56</v>
      </c>
      <c r="D34" s="70">
        <v>58</v>
      </c>
      <c r="E34" s="70">
        <v>2</v>
      </c>
      <c r="F34" s="70">
        <v>2</v>
      </c>
      <c r="G34" s="70">
        <v>2</v>
      </c>
      <c r="H34" s="70">
        <v>2</v>
      </c>
      <c r="I34" s="70">
        <v>0</v>
      </c>
      <c r="J34" s="70">
        <v>6</v>
      </c>
      <c r="K34" s="70">
        <v>19</v>
      </c>
      <c r="L34" s="70">
        <v>1</v>
      </c>
      <c r="M34" s="70">
        <v>0</v>
      </c>
      <c r="N34" s="68" t="s">
        <v>84</v>
      </c>
      <c r="O34" s="70">
        <v>0</v>
      </c>
      <c r="P34" s="31">
        <v>79</v>
      </c>
      <c r="Q34" s="31">
        <v>1</v>
      </c>
      <c r="R34" s="65">
        <v>0</v>
      </c>
      <c r="S34" s="65">
        <f t="shared" si="4"/>
        <v>116</v>
      </c>
      <c r="T34" s="31">
        <v>56</v>
      </c>
      <c r="U34" s="31">
        <v>60</v>
      </c>
      <c r="V34" s="31">
        <v>2</v>
      </c>
      <c r="W34" s="31">
        <v>2</v>
      </c>
      <c r="X34" s="68" t="s">
        <v>84</v>
      </c>
      <c r="Y34" s="31">
        <v>3</v>
      </c>
      <c r="Z34" s="31">
        <v>2</v>
      </c>
      <c r="AA34" s="65">
        <v>2</v>
      </c>
      <c r="AB34" s="31">
        <v>4</v>
      </c>
      <c r="AC34" s="31">
        <v>26</v>
      </c>
      <c r="AD34" s="31">
        <v>2</v>
      </c>
      <c r="AE34" s="65">
        <v>0</v>
      </c>
      <c r="AF34" s="65">
        <v>0</v>
      </c>
      <c r="AG34" s="31">
        <v>73</v>
      </c>
      <c r="AH34" s="65">
        <v>0</v>
      </c>
      <c r="AI34" s="31">
        <v>0</v>
      </c>
      <c r="AJ34" s="64" t="s">
        <v>122</v>
      </c>
      <c r="AK34" s="65">
        <v>100</v>
      </c>
      <c r="AL34" s="65">
        <v>89</v>
      </c>
      <c r="AM34" s="65">
        <f t="shared" si="5"/>
        <v>41</v>
      </c>
      <c r="AN34" s="69">
        <v>24</v>
      </c>
      <c r="AO34" s="69">
        <v>17</v>
      </c>
      <c r="AP34" s="65">
        <f t="shared" si="6"/>
        <v>24</v>
      </c>
      <c r="AQ34" s="69">
        <v>12</v>
      </c>
      <c r="AR34" s="69">
        <v>12</v>
      </c>
      <c r="AS34" s="66">
        <v>10.576551012511285</v>
      </c>
      <c r="AT34" s="66">
        <v>6.191151812201729</v>
      </c>
      <c r="AU34" s="66">
        <f t="shared" si="1"/>
        <v>4.385399200309556</v>
      </c>
      <c r="AV34" s="66">
        <v>29.40797110795821</v>
      </c>
      <c r="AW34" s="66">
        <v>29.923900425641687</v>
      </c>
      <c r="AX34" s="66">
        <f t="shared" si="2"/>
        <v>-0.5159293176834758</v>
      </c>
      <c r="AY34" s="31">
        <v>30</v>
      </c>
      <c r="AZ34" s="66">
        <v>7.7389397652521605</v>
      </c>
      <c r="BA34" s="31">
        <v>8</v>
      </c>
      <c r="BB34" s="67">
        <v>2.0637172707339095</v>
      </c>
    </row>
    <row r="35" spans="1:54" s="59" customFormat="1" ht="12" customHeight="1">
      <c r="A35" s="64" t="s">
        <v>85</v>
      </c>
      <c r="B35" s="65">
        <f t="shared" si="3"/>
        <v>608</v>
      </c>
      <c r="C35" s="70">
        <v>269</v>
      </c>
      <c r="D35" s="70">
        <v>339</v>
      </c>
      <c r="E35" s="70">
        <v>13</v>
      </c>
      <c r="F35" s="70">
        <v>17</v>
      </c>
      <c r="G35" s="70">
        <v>7</v>
      </c>
      <c r="H35" s="70">
        <v>7</v>
      </c>
      <c r="I35" s="70">
        <v>14</v>
      </c>
      <c r="J35" s="70">
        <v>30</v>
      </c>
      <c r="K35" s="70">
        <v>113</v>
      </c>
      <c r="L35" s="70">
        <v>3</v>
      </c>
      <c r="M35" s="70">
        <v>0</v>
      </c>
      <c r="N35" s="68" t="s">
        <v>85</v>
      </c>
      <c r="O35" s="70">
        <v>0</v>
      </c>
      <c r="P35" s="31">
        <v>399</v>
      </c>
      <c r="Q35" s="31">
        <v>5</v>
      </c>
      <c r="R35" s="65">
        <v>0</v>
      </c>
      <c r="S35" s="65">
        <f t="shared" si="4"/>
        <v>482</v>
      </c>
      <c r="T35" s="31">
        <v>220</v>
      </c>
      <c r="U35" s="31">
        <v>262</v>
      </c>
      <c r="V35" s="31">
        <v>17</v>
      </c>
      <c r="W35" s="31">
        <v>15</v>
      </c>
      <c r="X35" s="68" t="s">
        <v>85</v>
      </c>
      <c r="Y35" s="31">
        <v>5</v>
      </c>
      <c r="Z35" s="31">
        <v>21</v>
      </c>
      <c r="AA35" s="65">
        <v>19</v>
      </c>
      <c r="AB35" s="31">
        <v>21</v>
      </c>
      <c r="AC35" s="31">
        <v>70</v>
      </c>
      <c r="AD35" s="31">
        <v>6</v>
      </c>
      <c r="AE35" s="65">
        <v>0</v>
      </c>
      <c r="AF35" s="65">
        <v>0</v>
      </c>
      <c r="AG35" s="31">
        <v>307</v>
      </c>
      <c r="AH35" s="65">
        <v>0</v>
      </c>
      <c r="AI35" s="31">
        <v>1</v>
      </c>
      <c r="AJ35" s="64" t="s">
        <v>123</v>
      </c>
      <c r="AK35" s="65">
        <v>527</v>
      </c>
      <c r="AL35" s="65">
        <v>543</v>
      </c>
      <c r="AM35" s="65">
        <f t="shared" si="5"/>
        <v>102</v>
      </c>
      <c r="AN35" s="69">
        <v>53</v>
      </c>
      <c r="AO35" s="69">
        <v>49</v>
      </c>
      <c r="AP35" s="65">
        <f t="shared" si="6"/>
        <v>62</v>
      </c>
      <c r="AQ35" s="69">
        <v>36</v>
      </c>
      <c r="AR35" s="69">
        <v>26</v>
      </c>
      <c r="AS35" s="66">
        <v>7.5307320314518815</v>
      </c>
      <c r="AT35" s="66">
        <v>4.577503783823692</v>
      </c>
      <c r="AU35" s="66">
        <f t="shared" si="1"/>
        <v>2.9532282476281893</v>
      </c>
      <c r="AV35" s="66">
        <v>44.889069363948465</v>
      </c>
      <c r="AW35" s="66">
        <v>35.586400383919674</v>
      </c>
      <c r="AX35" s="66">
        <f t="shared" si="2"/>
        <v>9.302668980028791</v>
      </c>
      <c r="AY35" s="31">
        <v>88</v>
      </c>
      <c r="AZ35" s="66">
        <v>6.497102144782015</v>
      </c>
      <c r="BA35" s="31">
        <v>48</v>
      </c>
      <c r="BB35" s="67">
        <v>3.5438738971538264</v>
      </c>
    </row>
    <row r="36" spans="1:54" s="59" customFormat="1" ht="12" customHeight="1">
      <c r="A36" s="64" t="s">
        <v>86</v>
      </c>
      <c r="B36" s="65">
        <f t="shared" si="3"/>
        <v>134</v>
      </c>
      <c r="C36" s="70">
        <v>59</v>
      </c>
      <c r="D36" s="70">
        <v>75</v>
      </c>
      <c r="E36" s="70">
        <v>2</v>
      </c>
      <c r="F36" s="70">
        <v>3</v>
      </c>
      <c r="G36" s="70">
        <v>6</v>
      </c>
      <c r="H36" s="70">
        <v>2</v>
      </c>
      <c r="I36" s="70">
        <v>6</v>
      </c>
      <c r="J36" s="70">
        <v>7</v>
      </c>
      <c r="K36" s="70">
        <v>21</v>
      </c>
      <c r="L36" s="70">
        <v>0</v>
      </c>
      <c r="M36" s="70">
        <v>0</v>
      </c>
      <c r="N36" s="68" t="s">
        <v>86</v>
      </c>
      <c r="O36" s="70">
        <v>0</v>
      </c>
      <c r="P36" s="31">
        <v>85</v>
      </c>
      <c r="Q36" s="31">
        <v>2</v>
      </c>
      <c r="R36" s="65">
        <v>0</v>
      </c>
      <c r="S36" s="65">
        <f t="shared" si="4"/>
        <v>116</v>
      </c>
      <c r="T36" s="31">
        <v>53</v>
      </c>
      <c r="U36" s="31">
        <v>63</v>
      </c>
      <c r="V36" s="31">
        <v>4</v>
      </c>
      <c r="W36" s="31">
        <v>8</v>
      </c>
      <c r="X36" s="68" t="s">
        <v>86</v>
      </c>
      <c r="Y36" s="31">
        <v>3</v>
      </c>
      <c r="Z36" s="31">
        <v>6</v>
      </c>
      <c r="AA36" s="65">
        <v>3</v>
      </c>
      <c r="AB36" s="31">
        <v>10</v>
      </c>
      <c r="AC36" s="31">
        <v>14</v>
      </c>
      <c r="AD36" s="31">
        <v>1</v>
      </c>
      <c r="AE36" s="65">
        <v>0</v>
      </c>
      <c r="AF36" s="65">
        <v>0</v>
      </c>
      <c r="AG36" s="31">
        <v>67</v>
      </c>
      <c r="AH36" s="65">
        <v>0</v>
      </c>
      <c r="AI36" s="31">
        <v>0</v>
      </c>
      <c r="AJ36" s="64" t="s">
        <v>124</v>
      </c>
      <c r="AK36" s="65">
        <v>142</v>
      </c>
      <c r="AL36" s="65">
        <v>142</v>
      </c>
      <c r="AM36" s="65">
        <f t="shared" si="5"/>
        <v>55</v>
      </c>
      <c r="AN36" s="69">
        <v>28</v>
      </c>
      <c r="AO36" s="69">
        <v>27</v>
      </c>
      <c r="AP36" s="65">
        <f t="shared" si="6"/>
        <v>41</v>
      </c>
      <c r="AQ36" s="69">
        <v>19</v>
      </c>
      <c r="AR36" s="69">
        <v>22</v>
      </c>
      <c r="AS36" s="66">
        <v>12.161415146489773</v>
      </c>
      <c r="AT36" s="66">
        <v>9.065782200110558</v>
      </c>
      <c r="AU36" s="66">
        <f t="shared" si="1"/>
        <v>3.095632946379215</v>
      </c>
      <c r="AV36" s="66">
        <v>29.62962962962963</v>
      </c>
      <c r="AW36" s="66">
        <v>25.649530127142068</v>
      </c>
      <c r="AX36" s="66">
        <f t="shared" si="2"/>
        <v>3.980099502487562</v>
      </c>
      <c r="AY36" s="31">
        <v>32</v>
      </c>
      <c r="AZ36" s="66">
        <v>7.075732448866778</v>
      </c>
      <c r="BA36" s="31">
        <v>11</v>
      </c>
      <c r="BB36" s="67">
        <v>2.4322830292979547</v>
      </c>
    </row>
    <row r="37" spans="1:54" s="59" customFormat="1" ht="12" customHeight="1">
      <c r="A37" s="64" t="s">
        <v>87</v>
      </c>
      <c r="B37" s="65">
        <f t="shared" si="3"/>
        <v>82</v>
      </c>
      <c r="C37" s="70">
        <v>44</v>
      </c>
      <c r="D37" s="70">
        <v>38</v>
      </c>
      <c r="E37" s="70">
        <v>10</v>
      </c>
      <c r="F37" s="70">
        <v>7</v>
      </c>
      <c r="G37" s="70">
        <v>0</v>
      </c>
      <c r="H37" s="70">
        <v>1</v>
      </c>
      <c r="I37" s="70">
        <v>0</v>
      </c>
      <c r="J37" s="70">
        <v>4</v>
      </c>
      <c r="K37" s="70">
        <v>17</v>
      </c>
      <c r="L37" s="70">
        <v>0</v>
      </c>
      <c r="M37" s="70">
        <v>0</v>
      </c>
      <c r="N37" s="68" t="s">
        <v>87</v>
      </c>
      <c r="O37" s="70">
        <v>0</v>
      </c>
      <c r="P37" s="31">
        <v>40</v>
      </c>
      <c r="Q37" s="31">
        <v>3</v>
      </c>
      <c r="R37" s="65">
        <v>0</v>
      </c>
      <c r="S37" s="65">
        <f t="shared" si="4"/>
        <v>99</v>
      </c>
      <c r="T37" s="31">
        <v>59</v>
      </c>
      <c r="U37" s="31">
        <v>40</v>
      </c>
      <c r="V37" s="31">
        <v>5</v>
      </c>
      <c r="W37" s="31">
        <v>11</v>
      </c>
      <c r="X37" s="68" t="s">
        <v>87</v>
      </c>
      <c r="Y37" s="31">
        <v>1</v>
      </c>
      <c r="Z37" s="31">
        <v>2</v>
      </c>
      <c r="AA37" s="65">
        <v>2</v>
      </c>
      <c r="AB37" s="31">
        <v>3</v>
      </c>
      <c r="AC37" s="31">
        <v>26</v>
      </c>
      <c r="AD37" s="31">
        <v>0</v>
      </c>
      <c r="AE37" s="65">
        <v>0</v>
      </c>
      <c r="AF37" s="65">
        <v>0</v>
      </c>
      <c r="AG37" s="31">
        <v>49</v>
      </c>
      <c r="AH37" s="65">
        <v>0</v>
      </c>
      <c r="AI37" s="31">
        <v>0</v>
      </c>
      <c r="AJ37" s="64" t="s">
        <v>125</v>
      </c>
      <c r="AK37" s="65">
        <v>91</v>
      </c>
      <c r="AL37" s="65">
        <v>81</v>
      </c>
      <c r="AM37" s="65">
        <f t="shared" si="5"/>
        <v>21</v>
      </c>
      <c r="AN37" s="69">
        <v>14</v>
      </c>
      <c r="AO37" s="69">
        <v>7</v>
      </c>
      <c r="AP37" s="65">
        <f t="shared" si="6"/>
        <v>12</v>
      </c>
      <c r="AQ37" s="69">
        <v>7</v>
      </c>
      <c r="AR37" s="69">
        <v>5</v>
      </c>
      <c r="AS37" s="66">
        <v>6.809338521400778</v>
      </c>
      <c r="AT37" s="66">
        <v>3.8910505836575875</v>
      </c>
      <c r="AU37" s="66">
        <f t="shared" si="1"/>
        <v>2.9182879377431905</v>
      </c>
      <c r="AV37" s="66">
        <v>26.588845654993513</v>
      </c>
      <c r="AW37" s="66">
        <v>32.1011673151751</v>
      </c>
      <c r="AX37" s="66">
        <f t="shared" si="2"/>
        <v>-5.512321660181584</v>
      </c>
      <c r="AY37" s="31">
        <v>14</v>
      </c>
      <c r="AZ37" s="66">
        <v>4.539559014267186</v>
      </c>
      <c r="BA37" s="31">
        <v>4</v>
      </c>
      <c r="BB37" s="67">
        <v>1.297016861219196</v>
      </c>
    </row>
    <row r="38" spans="1:54" s="59" customFormat="1" ht="12" customHeight="1">
      <c r="A38" s="64" t="s">
        <v>88</v>
      </c>
      <c r="B38" s="65">
        <f t="shared" si="3"/>
        <v>109</v>
      </c>
      <c r="C38" s="70">
        <v>46</v>
      </c>
      <c r="D38" s="70">
        <v>63</v>
      </c>
      <c r="E38" s="70">
        <v>2</v>
      </c>
      <c r="F38" s="70">
        <v>2</v>
      </c>
      <c r="G38" s="70">
        <v>2</v>
      </c>
      <c r="H38" s="70">
        <v>5</v>
      </c>
      <c r="I38" s="70">
        <v>4</v>
      </c>
      <c r="J38" s="70">
        <v>9</v>
      </c>
      <c r="K38" s="70">
        <v>24</v>
      </c>
      <c r="L38" s="70">
        <v>0</v>
      </c>
      <c r="M38" s="70">
        <v>0</v>
      </c>
      <c r="N38" s="68" t="s">
        <v>88</v>
      </c>
      <c r="O38" s="70">
        <v>0</v>
      </c>
      <c r="P38" s="31">
        <v>60</v>
      </c>
      <c r="Q38" s="31">
        <v>1</v>
      </c>
      <c r="R38" s="65">
        <v>0</v>
      </c>
      <c r="S38" s="65">
        <f t="shared" si="4"/>
        <v>100</v>
      </c>
      <c r="T38" s="31">
        <v>37</v>
      </c>
      <c r="U38" s="31">
        <v>63</v>
      </c>
      <c r="V38" s="31">
        <v>2</v>
      </c>
      <c r="W38" s="31">
        <v>1</v>
      </c>
      <c r="X38" s="68" t="s">
        <v>88</v>
      </c>
      <c r="Y38" s="31">
        <v>2</v>
      </c>
      <c r="Z38" s="31">
        <v>4</v>
      </c>
      <c r="AA38" s="65">
        <v>5</v>
      </c>
      <c r="AB38" s="31">
        <v>10</v>
      </c>
      <c r="AC38" s="31">
        <v>9</v>
      </c>
      <c r="AD38" s="31">
        <v>0</v>
      </c>
      <c r="AE38" s="65">
        <v>0</v>
      </c>
      <c r="AF38" s="65">
        <v>0</v>
      </c>
      <c r="AG38" s="31">
        <v>67</v>
      </c>
      <c r="AH38" s="65">
        <v>0</v>
      </c>
      <c r="AI38" s="31">
        <v>0</v>
      </c>
      <c r="AJ38" s="64" t="s">
        <v>126</v>
      </c>
      <c r="AK38" s="65">
        <v>113</v>
      </c>
      <c r="AL38" s="65">
        <v>99</v>
      </c>
      <c r="AM38" s="65">
        <f t="shared" si="5"/>
        <v>34</v>
      </c>
      <c r="AN38" s="69">
        <v>14</v>
      </c>
      <c r="AO38" s="69">
        <v>20</v>
      </c>
      <c r="AP38" s="65">
        <f t="shared" si="6"/>
        <v>17</v>
      </c>
      <c r="AQ38" s="69">
        <v>11</v>
      </c>
      <c r="AR38" s="69">
        <v>6</v>
      </c>
      <c r="AS38" s="66">
        <v>9.285811825754472</v>
      </c>
      <c r="AT38" s="66">
        <v>4.642905912877236</v>
      </c>
      <c r="AU38" s="66">
        <f t="shared" si="1"/>
        <v>4.642905912877236</v>
      </c>
      <c r="AV38" s="66">
        <v>29.76922026491875</v>
      </c>
      <c r="AW38" s="66">
        <v>27.311211252219035</v>
      </c>
      <c r="AX38" s="66">
        <f t="shared" si="2"/>
        <v>2.4580090126997156</v>
      </c>
      <c r="AY38" s="31">
        <v>28</v>
      </c>
      <c r="AZ38" s="66">
        <v>7.647139150621331</v>
      </c>
      <c r="BA38" s="31">
        <v>12</v>
      </c>
      <c r="BB38" s="67">
        <v>3.2773453502662844</v>
      </c>
    </row>
    <row r="39" spans="1:54" s="59" customFormat="1" ht="12" customHeight="1">
      <c r="A39" s="64" t="s">
        <v>89</v>
      </c>
      <c r="B39" s="65">
        <f t="shared" si="3"/>
        <v>124</v>
      </c>
      <c r="C39" s="70">
        <v>59</v>
      </c>
      <c r="D39" s="70">
        <v>65</v>
      </c>
      <c r="E39" s="70">
        <v>4</v>
      </c>
      <c r="F39" s="70">
        <v>3</v>
      </c>
      <c r="G39" s="70">
        <v>0</v>
      </c>
      <c r="H39" s="70">
        <v>0</v>
      </c>
      <c r="I39" s="70">
        <v>1</v>
      </c>
      <c r="J39" s="70">
        <v>6</v>
      </c>
      <c r="K39" s="70">
        <v>16</v>
      </c>
      <c r="L39" s="70">
        <v>0</v>
      </c>
      <c r="M39" s="70">
        <v>0</v>
      </c>
      <c r="N39" s="68" t="s">
        <v>89</v>
      </c>
      <c r="O39" s="70">
        <v>0</v>
      </c>
      <c r="P39" s="31">
        <v>91</v>
      </c>
      <c r="Q39" s="31">
        <v>3</v>
      </c>
      <c r="R39" s="65">
        <v>0</v>
      </c>
      <c r="S39" s="65">
        <f t="shared" si="4"/>
        <v>77</v>
      </c>
      <c r="T39" s="31">
        <v>34</v>
      </c>
      <c r="U39" s="31">
        <v>43</v>
      </c>
      <c r="V39" s="31">
        <v>1</v>
      </c>
      <c r="W39" s="31">
        <v>2</v>
      </c>
      <c r="X39" s="68" t="s">
        <v>89</v>
      </c>
      <c r="Y39" s="31">
        <v>1</v>
      </c>
      <c r="Z39" s="31">
        <v>2</v>
      </c>
      <c r="AA39" s="65">
        <v>1</v>
      </c>
      <c r="AB39" s="31">
        <v>7</v>
      </c>
      <c r="AC39" s="31">
        <v>10</v>
      </c>
      <c r="AD39" s="31">
        <v>1</v>
      </c>
      <c r="AE39" s="65">
        <v>0</v>
      </c>
      <c r="AF39" s="65">
        <v>0</v>
      </c>
      <c r="AG39" s="31">
        <v>52</v>
      </c>
      <c r="AH39" s="65">
        <v>0</v>
      </c>
      <c r="AI39" s="31">
        <v>0</v>
      </c>
      <c r="AJ39" s="64" t="s">
        <v>127</v>
      </c>
      <c r="AK39" s="65">
        <v>111</v>
      </c>
      <c r="AL39" s="65">
        <v>87</v>
      </c>
      <c r="AM39" s="65">
        <f t="shared" si="5"/>
        <v>33</v>
      </c>
      <c r="AN39" s="69">
        <v>20</v>
      </c>
      <c r="AO39" s="69">
        <v>13</v>
      </c>
      <c r="AP39" s="65">
        <f t="shared" si="6"/>
        <v>16</v>
      </c>
      <c r="AQ39" s="69">
        <v>13</v>
      </c>
      <c r="AR39" s="69">
        <v>3</v>
      </c>
      <c r="AS39" s="66">
        <v>10.439734261309713</v>
      </c>
      <c r="AT39" s="66">
        <v>5.06168933881683</v>
      </c>
      <c r="AU39" s="66">
        <f t="shared" si="1"/>
        <v>5.378044922492883</v>
      </c>
      <c r="AV39" s="66">
        <v>39.228092375830435</v>
      </c>
      <c r="AW39" s="66">
        <v>24.359379943055995</v>
      </c>
      <c r="AX39" s="66">
        <f t="shared" si="2"/>
        <v>14.86871243277444</v>
      </c>
      <c r="AY39" s="31">
        <v>20</v>
      </c>
      <c r="AZ39" s="66">
        <v>6.3271116735210375</v>
      </c>
      <c r="BA39" s="31">
        <v>7</v>
      </c>
      <c r="BB39" s="67">
        <v>2.214489085732363</v>
      </c>
    </row>
    <row r="40" spans="1:54" s="59" customFormat="1" ht="12" customHeight="1">
      <c r="A40" s="64" t="s">
        <v>90</v>
      </c>
      <c r="B40" s="65">
        <f t="shared" si="3"/>
        <v>316</v>
      </c>
      <c r="C40" s="70">
        <v>129</v>
      </c>
      <c r="D40" s="70">
        <v>187</v>
      </c>
      <c r="E40" s="70">
        <v>7</v>
      </c>
      <c r="F40" s="70">
        <v>20</v>
      </c>
      <c r="G40" s="70">
        <v>3</v>
      </c>
      <c r="H40" s="70">
        <v>1</v>
      </c>
      <c r="I40" s="70">
        <v>5</v>
      </c>
      <c r="J40" s="70">
        <v>13</v>
      </c>
      <c r="K40" s="70">
        <v>47</v>
      </c>
      <c r="L40" s="70">
        <v>0</v>
      </c>
      <c r="M40" s="70">
        <v>0</v>
      </c>
      <c r="N40" s="68" t="s">
        <v>90</v>
      </c>
      <c r="O40" s="70">
        <v>0</v>
      </c>
      <c r="P40" s="31">
        <v>216</v>
      </c>
      <c r="Q40" s="31">
        <v>3</v>
      </c>
      <c r="R40" s="65">
        <v>1</v>
      </c>
      <c r="S40" s="65">
        <f t="shared" si="4"/>
        <v>249</v>
      </c>
      <c r="T40" s="31">
        <v>108</v>
      </c>
      <c r="U40" s="31">
        <v>141</v>
      </c>
      <c r="V40" s="31">
        <v>8</v>
      </c>
      <c r="W40" s="31">
        <v>8</v>
      </c>
      <c r="X40" s="68" t="s">
        <v>90</v>
      </c>
      <c r="Y40" s="31">
        <v>1</v>
      </c>
      <c r="Z40" s="31">
        <v>6</v>
      </c>
      <c r="AA40" s="65">
        <v>7</v>
      </c>
      <c r="AB40" s="31">
        <v>11</v>
      </c>
      <c r="AC40" s="31">
        <v>49</v>
      </c>
      <c r="AD40" s="31">
        <v>3</v>
      </c>
      <c r="AE40" s="65">
        <v>0</v>
      </c>
      <c r="AF40" s="65">
        <v>0</v>
      </c>
      <c r="AG40" s="31">
        <v>155</v>
      </c>
      <c r="AH40" s="65">
        <v>0</v>
      </c>
      <c r="AI40" s="31">
        <v>1</v>
      </c>
      <c r="AJ40" s="64" t="s">
        <v>128</v>
      </c>
      <c r="AK40" s="65">
        <v>298</v>
      </c>
      <c r="AL40" s="65">
        <v>221</v>
      </c>
      <c r="AM40" s="65">
        <f t="shared" si="5"/>
        <v>69</v>
      </c>
      <c r="AN40" s="69">
        <v>36</v>
      </c>
      <c r="AO40" s="69">
        <v>33</v>
      </c>
      <c r="AP40" s="65">
        <f t="shared" si="6"/>
        <v>36</v>
      </c>
      <c r="AQ40" s="69">
        <v>23</v>
      </c>
      <c r="AR40" s="69">
        <v>13</v>
      </c>
      <c r="AS40" s="66">
        <v>10.185253524245331</v>
      </c>
      <c r="AT40" s="66">
        <v>5.314045316997564</v>
      </c>
      <c r="AU40" s="66">
        <f t="shared" si="1"/>
        <v>4.871208207247767</v>
      </c>
      <c r="AV40" s="66">
        <v>46.645508893645285</v>
      </c>
      <c r="AW40" s="66">
        <v>36.75548010923315</v>
      </c>
      <c r="AX40" s="66">
        <f t="shared" si="2"/>
        <v>9.890028784412138</v>
      </c>
      <c r="AY40" s="31">
        <v>44</v>
      </c>
      <c r="AZ40" s="66">
        <v>6.494944276330356</v>
      </c>
      <c r="BA40" s="31">
        <v>33</v>
      </c>
      <c r="BB40" s="67">
        <v>4.871208207247768</v>
      </c>
    </row>
    <row r="41" spans="1:54" s="60" customFormat="1" ht="12" customHeight="1">
      <c r="A41" s="64" t="s">
        <v>91</v>
      </c>
      <c r="B41" s="65">
        <f t="shared" si="3"/>
        <v>236</v>
      </c>
      <c r="C41" s="70">
        <v>107</v>
      </c>
      <c r="D41" s="70">
        <v>129</v>
      </c>
      <c r="E41" s="70">
        <v>6</v>
      </c>
      <c r="F41" s="70">
        <v>9</v>
      </c>
      <c r="G41" s="70">
        <v>0</v>
      </c>
      <c r="H41" s="70">
        <v>4</v>
      </c>
      <c r="I41" s="70">
        <v>3</v>
      </c>
      <c r="J41" s="70">
        <v>3</v>
      </c>
      <c r="K41" s="70">
        <v>20</v>
      </c>
      <c r="L41" s="70">
        <v>1</v>
      </c>
      <c r="M41" s="70">
        <v>0</v>
      </c>
      <c r="N41" s="68" t="s">
        <v>91</v>
      </c>
      <c r="O41" s="70">
        <v>0</v>
      </c>
      <c r="P41" s="31">
        <v>186</v>
      </c>
      <c r="Q41" s="31">
        <v>4</v>
      </c>
      <c r="R41" s="65">
        <v>0</v>
      </c>
      <c r="S41" s="65">
        <f t="shared" si="4"/>
        <v>212</v>
      </c>
      <c r="T41" s="31">
        <v>98</v>
      </c>
      <c r="U41" s="31">
        <v>114</v>
      </c>
      <c r="V41" s="31">
        <v>7</v>
      </c>
      <c r="W41" s="31">
        <v>7</v>
      </c>
      <c r="X41" s="68" t="s">
        <v>91</v>
      </c>
      <c r="Y41" s="31">
        <v>2</v>
      </c>
      <c r="Z41" s="31">
        <v>6</v>
      </c>
      <c r="AA41" s="31">
        <v>8</v>
      </c>
      <c r="AB41" s="31">
        <v>10</v>
      </c>
      <c r="AC41" s="31">
        <v>25</v>
      </c>
      <c r="AD41" s="31">
        <v>4</v>
      </c>
      <c r="AE41" s="65">
        <v>0</v>
      </c>
      <c r="AF41" s="65">
        <v>0</v>
      </c>
      <c r="AG41" s="31">
        <v>143</v>
      </c>
      <c r="AH41" s="65">
        <v>0</v>
      </c>
      <c r="AI41" s="31">
        <v>0</v>
      </c>
      <c r="AJ41" s="64" t="s">
        <v>129</v>
      </c>
      <c r="AK41" s="65">
        <v>137</v>
      </c>
      <c r="AL41" s="65">
        <v>147</v>
      </c>
      <c r="AM41" s="65">
        <f t="shared" si="5"/>
        <v>52</v>
      </c>
      <c r="AN41" s="69">
        <v>28</v>
      </c>
      <c r="AO41" s="69">
        <v>24</v>
      </c>
      <c r="AP41" s="65">
        <f t="shared" si="6"/>
        <v>39</v>
      </c>
      <c r="AQ41" s="69">
        <v>23</v>
      </c>
      <c r="AR41" s="69">
        <v>16</v>
      </c>
      <c r="AS41" s="66">
        <v>10.235213069579766</v>
      </c>
      <c r="AT41" s="66">
        <v>7.676409802184824</v>
      </c>
      <c r="AU41" s="66">
        <f t="shared" si="1"/>
        <v>2.558803267394942</v>
      </c>
      <c r="AV41" s="66">
        <v>46.45212085424663</v>
      </c>
      <c r="AW41" s="66">
        <v>41.728176360594425</v>
      </c>
      <c r="AX41" s="66">
        <f t="shared" si="2"/>
        <v>4.723944493652205</v>
      </c>
      <c r="AY41" s="31">
        <v>41</v>
      </c>
      <c r="AZ41" s="66">
        <v>8.070071843322507</v>
      </c>
      <c r="BA41" s="31">
        <v>17</v>
      </c>
      <c r="BB41" s="67">
        <v>3.346127349670308</v>
      </c>
    </row>
    <row r="42" spans="1:54" s="60" customFormat="1" ht="12" customHeight="1">
      <c r="A42" s="64" t="s">
        <v>92</v>
      </c>
      <c r="B42" s="65">
        <f t="shared" si="3"/>
        <v>255</v>
      </c>
      <c r="C42" s="70">
        <v>114</v>
      </c>
      <c r="D42" s="70">
        <v>141</v>
      </c>
      <c r="E42" s="70">
        <v>4</v>
      </c>
      <c r="F42" s="70">
        <v>7</v>
      </c>
      <c r="G42" s="70">
        <v>2</v>
      </c>
      <c r="H42" s="70">
        <v>3</v>
      </c>
      <c r="I42" s="70">
        <v>3</v>
      </c>
      <c r="J42" s="70">
        <v>11</v>
      </c>
      <c r="K42" s="70">
        <v>42</v>
      </c>
      <c r="L42" s="70">
        <v>2</v>
      </c>
      <c r="M42" s="70">
        <v>0</v>
      </c>
      <c r="N42" s="68" t="s">
        <v>92</v>
      </c>
      <c r="O42" s="70">
        <v>0</v>
      </c>
      <c r="P42" s="31">
        <v>175</v>
      </c>
      <c r="Q42" s="31">
        <v>6</v>
      </c>
      <c r="R42" s="65">
        <v>0</v>
      </c>
      <c r="S42" s="65">
        <f t="shared" si="4"/>
        <v>159</v>
      </c>
      <c r="T42" s="31">
        <v>68</v>
      </c>
      <c r="U42" s="31">
        <v>91</v>
      </c>
      <c r="V42" s="31">
        <v>2</v>
      </c>
      <c r="W42" s="31">
        <v>0</v>
      </c>
      <c r="X42" s="68" t="s">
        <v>92</v>
      </c>
      <c r="Y42" s="31">
        <v>5</v>
      </c>
      <c r="Z42" s="31">
        <v>5</v>
      </c>
      <c r="AA42" s="31">
        <v>3</v>
      </c>
      <c r="AB42" s="31">
        <v>13</v>
      </c>
      <c r="AC42" s="31">
        <v>19</v>
      </c>
      <c r="AD42" s="31">
        <v>1</v>
      </c>
      <c r="AE42" s="65">
        <v>0</v>
      </c>
      <c r="AF42" s="65">
        <v>0</v>
      </c>
      <c r="AG42" s="31">
        <v>111</v>
      </c>
      <c r="AH42" s="65">
        <v>0</v>
      </c>
      <c r="AI42" s="31">
        <v>0</v>
      </c>
      <c r="AJ42" s="64" t="s">
        <v>130</v>
      </c>
      <c r="AK42" s="65">
        <v>117</v>
      </c>
      <c r="AL42" s="65">
        <v>96</v>
      </c>
      <c r="AM42" s="65">
        <f t="shared" si="5"/>
        <v>58</v>
      </c>
      <c r="AN42" s="69">
        <v>27</v>
      </c>
      <c r="AO42" s="69">
        <v>31</v>
      </c>
      <c r="AP42" s="65">
        <f t="shared" si="6"/>
        <v>20</v>
      </c>
      <c r="AQ42" s="69">
        <v>14</v>
      </c>
      <c r="AR42" s="69">
        <v>6</v>
      </c>
      <c r="AS42" s="66">
        <v>14.429655429779825</v>
      </c>
      <c r="AT42" s="66">
        <v>4.975743251648215</v>
      </c>
      <c r="AU42" s="66">
        <f t="shared" si="1"/>
        <v>9.45391217813161</v>
      </c>
      <c r="AV42" s="66">
        <v>63.440726458514746</v>
      </c>
      <c r="AW42" s="66">
        <v>39.557158850603315</v>
      </c>
      <c r="AX42" s="66">
        <f t="shared" si="2"/>
        <v>23.88356760791143</v>
      </c>
      <c r="AY42" s="31">
        <v>52</v>
      </c>
      <c r="AZ42" s="66">
        <v>12.93693245428536</v>
      </c>
      <c r="BA42" s="31">
        <v>5</v>
      </c>
      <c r="BB42" s="67">
        <v>1.2439358129120537</v>
      </c>
    </row>
    <row r="43" spans="1:54" s="60" customFormat="1" ht="12" customHeight="1">
      <c r="A43" s="64" t="s">
        <v>93</v>
      </c>
      <c r="B43" s="65">
        <f t="shared" si="3"/>
        <v>89</v>
      </c>
      <c r="C43" s="70">
        <v>37</v>
      </c>
      <c r="D43" s="70">
        <v>52</v>
      </c>
      <c r="E43" s="70">
        <v>2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20</v>
      </c>
      <c r="L43" s="70">
        <v>0</v>
      </c>
      <c r="M43" s="70">
        <v>0</v>
      </c>
      <c r="N43" s="68" t="s">
        <v>93</v>
      </c>
      <c r="O43" s="70">
        <v>0</v>
      </c>
      <c r="P43" s="31">
        <v>67</v>
      </c>
      <c r="Q43" s="31">
        <v>0</v>
      </c>
      <c r="R43" s="65">
        <v>0</v>
      </c>
      <c r="S43" s="65">
        <f t="shared" si="4"/>
        <v>102</v>
      </c>
      <c r="T43" s="31">
        <v>40</v>
      </c>
      <c r="U43" s="31">
        <v>62</v>
      </c>
      <c r="V43" s="31">
        <v>2</v>
      </c>
      <c r="W43" s="31">
        <v>5</v>
      </c>
      <c r="X43" s="68" t="s">
        <v>93</v>
      </c>
      <c r="Y43" s="31">
        <v>0</v>
      </c>
      <c r="Z43" s="31">
        <v>3</v>
      </c>
      <c r="AA43" s="31">
        <v>2</v>
      </c>
      <c r="AB43" s="31">
        <v>1</v>
      </c>
      <c r="AC43" s="31">
        <v>14</v>
      </c>
      <c r="AD43" s="31">
        <v>1</v>
      </c>
      <c r="AE43" s="65">
        <v>0</v>
      </c>
      <c r="AF43" s="65">
        <v>0</v>
      </c>
      <c r="AG43" s="31">
        <v>74</v>
      </c>
      <c r="AH43" s="65">
        <v>0</v>
      </c>
      <c r="AI43" s="31">
        <v>0</v>
      </c>
      <c r="AJ43" s="64" t="s">
        <v>131</v>
      </c>
      <c r="AK43" s="65">
        <v>57</v>
      </c>
      <c r="AL43" s="65">
        <v>71</v>
      </c>
      <c r="AM43" s="65">
        <f t="shared" si="5"/>
        <v>24</v>
      </c>
      <c r="AN43" s="69">
        <v>16</v>
      </c>
      <c r="AO43" s="69">
        <v>8</v>
      </c>
      <c r="AP43" s="65">
        <f t="shared" si="6"/>
        <v>17</v>
      </c>
      <c r="AQ43" s="69">
        <v>12</v>
      </c>
      <c r="AR43" s="69">
        <v>5</v>
      </c>
      <c r="AS43" s="66">
        <v>7.817589576547231</v>
      </c>
      <c r="AT43" s="66">
        <v>5.537459283387622</v>
      </c>
      <c r="AU43" s="66">
        <f t="shared" si="1"/>
        <v>2.2801302931596092</v>
      </c>
      <c r="AV43" s="66">
        <v>28.990228013029316</v>
      </c>
      <c r="AW43" s="66">
        <v>33.22475570032573</v>
      </c>
      <c r="AX43" s="66">
        <f t="shared" si="2"/>
        <v>-4.2345276872964135</v>
      </c>
      <c r="AY43" s="31">
        <v>12</v>
      </c>
      <c r="AZ43" s="66">
        <v>3.9087947882736156</v>
      </c>
      <c r="BA43" s="31">
        <v>4</v>
      </c>
      <c r="BB43" s="67">
        <v>1.3029315960912053</v>
      </c>
    </row>
    <row r="44" spans="1:54" s="60" customFormat="1" ht="12" customHeight="1">
      <c r="A44" s="64" t="s">
        <v>94</v>
      </c>
      <c r="B44" s="65">
        <f t="shared" si="3"/>
        <v>437</v>
      </c>
      <c r="C44" s="70">
        <v>191</v>
      </c>
      <c r="D44" s="70">
        <v>246</v>
      </c>
      <c r="E44" s="70">
        <v>4</v>
      </c>
      <c r="F44" s="70">
        <v>7</v>
      </c>
      <c r="G44" s="70">
        <v>10</v>
      </c>
      <c r="H44" s="70">
        <v>12</v>
      </c>
      <c r="I44" s="70">
        <v>5</v>
      </c>
      <c r="J44" s="70">
        <v>20</v>
      </c>
      <c r="K44" s="70">
        <v>64</v>
      </c>
      <c r="L44" s="70">
        <v>2</v>
      </c>
      <c r="M44" s="70">
        <v>0</v>
      </c>
      <c r="N44" s="68" t="s">
        <v>94</v>
      </c>
      <c r="O44" s="70">
        <v>0</v>
      </c>
      <c r="P44" s="31">
        <v>310</v>
      </c>
      <c r="Q44" s="31">
        <v>3</v>
      </c>
      <c r="R44" s="65">
        <v>0</v>
      </c>
      <c r="S44" s="65">
        <f t="shared" si="4"/>
        <v>434</v>
      </c>
      <c r="T44" s="31">
        <v>195</v>
      </c>
      <c r="U44" s="31">
        <v>239</v>
      </c>
      <c r="V44" s="31">
        <v>2</v>
      </c>
      <c r="W44" s="31">
        <v>5</v>
      </c>
      <c r="X44" s="68" t="s">
        <v>94</v>
      </c>
      <c r="Y44" s="31">
        <v>6</v>
      </c>
      <c r="Z44" s="31">
        <v>7</v>
      </c>
      <c r="AA44" s="31">
        <v>11</v>
      </c>
      <c r="AB44" s="31">
        <v>15</v>
      </c>
      <c r="AC44" s="31">
        <v>66</v>
      </c>
      <c r="AD44" s="31">
        <v>5</v>
      </c>
      <c r="AE44" s="65">
        <v>0</v>
      </c>
      <c r="AF44" s="65">
        <v>0</v>
      </c>
      <c r="AG44" s="31">
        <v>317</v>
      </c>
      <c r="AH44" s="65">
        <v>0</v>
      </c>
      <c r="AI44" s="31">
        <v>0</v>
      </c>
      <c r="AJ44" s="64" t="s">
        <v>132</v>
      </c>
      <c r="AK44" s="65">
        <v>180</v>
      </c>
      <c r="AL44" s="65">
        <v>195</v>
      </c>
      <c r="AM44" s="65">
        <f t="shared" si="5"/>
        <v>75</v>
      </c>
      <c r="AN44" s="69">
        <v>38</v>
      </c>
      <c r="AO44" s="69">
        <v>37</v>
      </c>
      <c r="AP44" s="65">
        <f t="shared" si="6"/>
        <v>44</v>
      </c>
      <c r="AQ44" s="69">
        <v>25</v>
      </c>
      <c r="AR44" s="69">
        <v>19</v>
      </c>
      <c r="AS44" s="66">
        <v>8.025682182985554</v>
      </c>
      <c r="AT44" s="66">
        <v>4.708400214018192</v>
      </c>
      <c r="AU44" s="66">
        <f t="shared" si="1"/>
        <v>3.317281968967362</v>
      </c>
      <c r="AV44" s="66">
        <v>46.76297485286249</v>
      </c>
      <c r="AW44" s="66">
        <v>46.44194756554307</v>
      </c>
      <c r="AX44" s="66">
        <f t="shared" si="2"/>
        <v>0.3210272873194242</v>
      </c>
      <c r="AY44" s="31">
        <v>54</v>
      </c>
      <c r="AZ44" s="66">
        <v>5.778491171749599</v>
      </c>
      <c r="BA44" s="31">
        <v>25</v>
      </c>
      <c r="BB44" s="67">
        <v>2.675227394328518</v>
      </c>
    </row>
    <row r="45" spans="1:54" s="60" customFormat="1" ht="12" customHeight="1">
      <c r="A45" s="64" t="s">
        <v>95</v>
      </c>
      <c r="B45" s="65">
        <f t="shared" si="3"/>
        <v>206</v>
      </c>
      <c r="C45" s="70">
        <v>99</v>
      </c>
      <c r="D45" s="70">
        <v>107</v>
      </c>
      <c r="E45" s="70">
        <v>5</v>
      </c>
      <c r="F45" s="70">
        <v>2</v>
      </c>
      <c r="G45" s="70">
        <v>0</v>
      </c>
      <c r="H45" s="70">
        <v>1</v>
      </c>
      <c r="I45" s="70">
        <v>0</v>
      </c>
      <c r="J45" s="70">
        <v>7</v>
      </c>
      <c r="K45" s="70">
        <v>16</v>
      </c>
      <c r="L45" s="70">
        <v>0</v>
      </c>
      <c r="M45" s="70">
        <v>0</v>
      </c>
      <c r="N45" s="68" t="s">
        <v>95</v>
      </c>
      <c r="O45" s="70">
        <v>0</v>
      </c>
      <c r="P45" s="31">
        <v>172</v>
      </c>
      <c r="Q45" s="31">
        <v>3</v>
      </c>
      <c r="R45" s="65">
        <v>0</v>
      </c>
      <c r="S45" s="65">
        <f t="shared" si="4"/>
        <v>163</v>
      </c>
      <c r="T45" s="31">
        <v>67</v>
      </c>
      <c r="U45" s="31">
        <v>96</v>
      </c>
      <c r="V45" s="31">
        <v>7</v>
      </c>
      <c r="W45" s="31">
        <v>3</v>
      </c>
      <c r="X45" s="68" t="s">
        <v>95</v>
      </c>
      <c r="Y45" s="31">
        <v>2</v>
      </c>
      <c r="Z45" s="31">
        <v>1</v>
      </c>
      <c r="AA45" s="31">
        <v>5</v>
      </c>
      <c r="AB45" s="31">
        <v>11</v>
      </c>
      <c r="AC45" s="31">
        <v>25</v>
      </c>
      <c r="AD45" s="31">
        <v>2</v>
      </c>
      <c r="AE45" s="65">
        <v>0</v>
      </c>
      <c r="AF45" s="65">
        <v>0</v>
      </c>
      <c r="AG45" s="31">
        <v>107</v>
      </c>
      <c r="AH45" s="65">
        <v>0</v>
      </c>
      <c r="AI45" s="31">
        <v>0</v>
      </c>
      <c r="AJ45" s="64" t="s">
        <v>133</v>
      </c>
      <c r="AK45" s="65">
        <v>47</v>
      </c>
      <c r="AL45" s="65">
        <v>59</v>
      </c>
      <c r="AM45" s="65">
        <f t="shared" si="5"/>
        <v>32</v>
      </c>
      <c r="AN45" s="69">
        <v>18</v>
      </c>
      <c r="AO45" s="69">
        <v>14</v>
      </c>
      <c r="AP45" s="65">
        <f t="shared" si="6"/>
        <v>27</v>
      </c>
      <c r="AQ45" s="69">
        <v>13</v>
      </c>
      <c r="AR45" s="69">
        <v>14</v>
      </c>
      <c r="AS45" s="66">
        <v>7.870142646335465</v>
      </c>
      <c r="AT45" s="66">
        <v>6.640432857845549</v>
      </c>
      <c r="AU45" s="66">
        <f t="shared" si="1"/>
        <v>1.2297097884899157</v>
      </c>
      <c r="AV45" s="66">
        <v>50.66404328578456</v>
      </c>
      <c r="AW45" s="66">
        <v>40.08853910477127</v>
      </c>
      <c r="AX45" s="66">
        <f t="shared" si="2"/>
        <v>10.575504181013287</v>
      </c>
      <c r="AY45" s="31">
        <v>24</v>
      </c>
      <c r="AZ45" s="66">
        <v>5.902606984751598</v>
      </c>
      <c r="BA45" s="31">
        <v>10</v>
      </c>
      <c r="BB45" s="67">
        <v>2.459419576979833</v>
      </c>
    </row>
    <row r="46" spans="1:54" s="60" customFormat="1" ht="12" customHeight="1">
      <c r="A46" s="64" t="s">
        <v>96</v>
      </c>
      <c r="B46" s="65">
        <f t="shared" si="3"/>
        <v>96</v>
      </c>
      <c r="C46" s="70">
        <v>41</v>
      </c>
      <c r="D46" s="70">
        <v>55</v>
      </c>
      <c r="E46" s="70">
        <v>2</v>
      </c>
      <c r="F46" s="70">
        <v>3</v>
      </c>
      <c r="G46" s="70">
        <v>0</v>
      </c>
      <c r="H46" s="70">
        <v>1</v>
      </c>
      <c r="I46" s="70">
        <v>1</v>
      </c>
      <c r="J46" s="70">
        <v>6</v>
      </c>
      <c r="K46" s="70">
        <v>9</v>
      </c>
      <c r="L46" s="70">
        <v>0</v>
      </c>
      <c r="M46" s="70">
        <v>0</v>
      </c>
      <c r="N46" s="68" t="s">
        <v>96</v>
      </c>
      <c r="O46" s="70">
        <v>0</v>
      </c>
      <c r="P46" s="31">
        <v>73</v>
      </c>
      <c r="Q46" s="31">
        <v>1</v>
      </c>
      <c r="R46" s="65">
        <v>0</v>
      </c>
      <c r="S46" s="65">
        <f t="shared" si="4"/>
        <v>58</v>
      </c>
      <c r="T46" s="31">
        <v>26</v>
      </c>
      <c r="U46" s="31">
        <v>32</v>
      </c>
      <c r="V46" s="31">
        <v>0</v>
      </c>
      <c r="W46" s="31">
        <v>0</v>
      </c>
      <c r="X46" s="68" t="s">
        <v>96</v>
      </c>
      <c r="Y46" s="31">
        <v>0</v>
      </c>
      <c r="Z46" s="31">
        <v>0</v>
      </c>
      <c r="AA46" s="31">
        <v>3</v>
      </c>
      <c r="AB46" s="31">
        <v>2</v>
      </c>
      <c r="AC46" s="31">
        <v>4</v>
      </c>
      <c r="AD46" s="31">
        <v>1</v>
      </c>
      <c r="AE46" s="65">
        <v>0</v>
      </c>
      <c r="AF46" s="65">
        <v>0</v>
      </c>
      <c r="AG46" s="31">
        <v>48</v>
      </c>
      <c r="AH46" s="65">
        <v>0</v>
      </c>
      <c r="AI46" s="31">
        <v>0</v>
      </c>
      <c r="AJ46" s="64" t="s">
        <v>134</v>
      </c>
      <c r="AK46" s="65">
        <v>43</v>
      </c>
      <c r="AL46" s="65">
        <v>38</v>
      </c>
      <c r="AM46" s="65">
        <f t="shared" si="5"/>
        <v>33</v>
      </c>
      <c r="AN46" s="69">
        <v>21</v>
      </c>
      <c r="AO46" s="69">
        <v>12</v>
      </c>
      <c r="AP46" s="65">
        <f t="shared" si="6"/>
        <v>31</v>
      </c>
      <c r="AQ46" s="69">
        <v>23</v>
      </c>
      <c r="AR46" s="69">
        <v>8</v>
      </c>
      <c r="AS46" s="66">
        <v>9.301014656144307</v>
      </c>
      <c r="AT46" s="66">
        <v>8.737316798196167</v>
      </c>
      <c r="AU46" s="66">
        <f t="shared" si="1"/>
        <v>0.5636978579481404</v>
      </c>
      <c r="AV46" s="66">
        <v>27.05749718151071</v>
      </c>
      <c r="AW46" s="66">
        <v>16.347237880496056</v>
      </c>
      <c r="AX46" s="66">
        <f t="shared" si="2"/>
        <v>10.710259301014652</v>
      </c>
      <c r="AY46" s="31">
        <v>23</v>
      </c>
      <c r="AZ46" s="66">
        <v>6.482525366403608</v>
      </c>
      <c r="BA46" s="31">
        <v>9</v>
      </c>
      <c r="BB46" s="67">
        <v>2.536640360766629</v>
      </c>
    </row>
    <row r="47" spans="1:54" s="60" customFormat="1" ht="12" customHeight="1">
      <c r="A47" s="64" t="s">
        <v>97</v>
      </c>
      <c r="B47" s="65">
        <f t="shared" si="3"/>
        <v>94</v>
      </c>
      <c r="C47" s="70">
        <v>49</v>
      </c>
      <c r="D47" s="70">
        <v>45</v>
      </c>
      <c r="E47" s="70">
        <v>2</v>
      </c>
      <c r="F47" s="70">
        <v>5</v>
      </c>
      <c r="G47" s="70">
        <v>4</v>
      </c>
      <c r="H47" s="70">
        <v>0</v>
      </c>
      <c r="I47" s="70">
        <v>4</v>
      </c>
      <c r="J47" s="70">
        <v>7</v>
      </c>
      <c r="K47" s="70">
        <v>14</v>
      </c>
      <c r="L47" s="70">
        <v>1</v>
      </c>
      <c r="M47" s="70">
        <v>0</v>
      </c>
      <c r="N47" s="68" t="s">
        <v>97</v>
      </c>
      <c r="O47" s="70">
        <v>0</v>
      </c>
      <c r="P47" s="31">
        <v>56</v>
      </c>
      <c r="Q47" s="31">
        <v>1</v>
      </c>
      <c r="R47" s="65">
        <v>0</v>
      </c>
      <c r="S47" s="65">
        <f t="shared" si="4"/>
        <v>47</v>
      </c>
      <c r="T47" s="31">
        <v>33</v>
      </c>
      <c r="U47" s="31">
        <v>14</v>
      </c>
      <c r="V47" s="31">
        <v>2</v>
      </c>
      <c r="W47" s="31">
        <v>4</v>
      </c>
      <c r="X47" s="68" t="s">
        <v>97</v>
      </c>
      <c r="Y47" s="31">
        <v>0</v>
      </c>
      <c r="Z47" s="31">
        <v>2</v>
      </c>
      <c r="AA47" s="31">
        <v>2</v>
      </c>
      <c r="AB47" s="31">
        <v>0</v>
      </c>
      <c r="AC47" s="31">
        <v>8</v>
      </c>
      <c r="AD47" s="31">
        <v>0</v>
      </c>
      <c r="AE47" s="65">
        <v>0</v>
      </c>
      <c r="AF47" s="65">
        <v>0</v>
      </c>
      <c r="AG47" s="31">
        <v>29</v>
      </c>
      <c r="AH47" s="65">
        <v>0</v>
      </c>
      <c r="AI47" s="31">
        <v>0</v>
      </c>
      <c r="AJ47" s="64" t="s">
        <v>135</v>
      </c>
      <c r="AK47" s="65">
        <v>53</v>
      </c>
      <c r="AL47" s="65">
        <v>60</v>
      </c>
      <c r="AM47" s="65">
        <f t="shared" si="5"/>
        <v>24</v>
      </c>
      <c r="AN47" s="69">
        <v>14</v>
      </c>
      <c r="AO47" s="69">
        <v>10</v>
      </c>
      <c r="AP47" s="65">
        <f t="shared" si="6"/>
        <v>34</v>
      </c>
      <c r="AQ47" s="69">
        <v>21</v>
      </c>
      <c r="AR47" s="69">
        <v>13</v>
      </c>
      <c r="AS47" s="66">
        <v>6.8444317695707975</v>
      </c>
      <c r="AT47" s="66">
        <v>9.696278340225296</v>
      </c>
      <c r="AU47" s="66">
        <f t="shared" si="1"/>
        <v>-2.851846570654499</v>
      </c>
      <c r="AV47" s="66">
        <v>26.807357764152286</v>
      </c>
      <c r="AW47" s="66">
        <v>13.403678882076143</v>
      </c>
      <c r="AX47" s="66">
        <f t="shared" si="2"/>
        <v>13.403678882076143</v>
      </c>
      <c r="AY47" s="31">
        <v>15</v>
      </c>
      <c r="AZ47" s="66">
        <v>4.277769855981748</v>
      </c>
      <c r="BA47" s="31">
        <v>4</v>
      </c>
      <c r="BB47" s="67">
        <v>1.1407386282617995</v>
      </c>
    </row>
    <row r="48" spans="1:256" s="60" customFormat="1" ht="12" customHeight="1">
      <c r="A48" s="64" t="s">
        <v>98</v>
      </c>
      <c r="B48" s="65">
        <f t="shared" si="3"/>
        <v>38</v>
      </c>
      <c r="C48" s="31">
        <v>15</v>
      </c>
      <c r="D48" s="65">
        <v>23</v>
      </c>
      <c r="E48" s="31">
        <v>1</v>
      </c>
      <c r="F48" s="65">
        <v>1</v>
      </c>
      <c r="G48" s="31">
        <v>0</v>
      </c>
      <c r="H48" s="65">
        <v>0</v>
      </c>
      <c r="I48" s="31">
        <v>1</v>
      </c>
      <c r="J48" s="65">
        <v>1</v>
      </c>
      <c r="K48" s="31">
        <v>7</v>
      </c>
      <c r="L48" s="65">
        <v>0</v>
      </c>
      <c r="M48" s="70">
        <v>0</v>
      </c>
      <c r="N48" s="68" t="s">
        <v>98</v>
      </c>
      <c r="O48" s="70">
        <v>0</v>
      </c>
      <c r="P48" s="65">
        <v>27</v>
      </c>
      <c r="Q48" s="31">
        <v>0</v>
      </c>
      <c r="R48" s="65">
        <v>0</v>
      </c>
      <c r="S48" s="65">
        <f t="shared" si="4"/>
        <v>34</v>
      </c>
      <c r="T48" s="65">
        <v>14</v>
      </c>
      <c r="U48" s="31">
        <v>20</v>
      </c>
      <c r="V48" s="65">
        <v>0</v>
      </c>
      <c r="W48" s="31">
        <v>0</v>
      </c>
      <c r="X48" s="68" t="s">
        <v>98</v>
      </c>
      <c r="Y48" s="31">
        <v>2</v>
      </c>
      <c r="Z48" s="65">
        <v>1</v>
      </c>
      <c r="AA48" s="31">
        <v>1</v>
      </c>
      <c r="AB48" s="65">
        <v>0</v>
      </c>
      <c r="AC48" s="31">
        <v>6</v>
      </c>
      <c r="AD48" s="65">
        <v>0</v>
      </c>
      <c r="AE48" s="65">
        <v>0</v>
      </c>
      <c r="AF48" s="65">
        <v>0</v>
      </c>
      <c r="AG48" s="31">
        <v>24</v>
      </c>
      <c r="AH48" s="65">
        <v>0</v>
      </c>
      <c r="AI48" s="31">
        <v>0</v>
      </c>
      <c r="AJ48" s="64" t="s">
        <v>136</v>
      </c>
      <c r="AK48" s="65">
        <v>16</v>
      </c>
      <c r="AL48" s="65">
        <v>23</v>
      </c>
      <c r="AM48" s="65">
        <f t="shared" si="5"/>
        <v>15</v>
      </c>
      <c r="AN48" s="69">
        <v>8</v>
      </c>
      <c r="AO48" s="69">
        <v>7</v>
      </c>
      <c r="AP48" s="65">
        <f t="shared" si="6"/>
        <v>16</v>
      </c>
      <c r="AQ48" s="69">
        <v>9</v>
      </c>
      <c r="AR48" s="69">
        <v>7</v>
      </c>
      <c r="AS48" s="66">
        <v>5.977286312014346</v>
      </c>
      <c r="AT48" s="66">
        <v>6.3757720661486355</v>
      </c>
      <c r="AU48" s="66">
        <f t="shared" si="1"/>
        <v>-0.3984857541342892</v>
      </c>
      <c r="AV48" s="66">
        <v>15.142458657103008</v>
      </c>
      <c r="AW48" s="66">
        <v>13.54851564056585</v>
      </c>
      <c r="AX48" s="66">
        <f t="shared" si="2"/>
        <v>1.5939430165371586</v>
      </c>
      <c r="AY48" s="31">
        <v>21</v>
      </c>
      <c r="AZ48" s="66">
        <v>8.368200836820083</v>
      </c>
      <c r="BA48" s="31">
        <v>7</v>
      </c>
      <c r="BB48" s="67">
        <v>2.7894002789400276</v>
      </c>
      <c r="BC48" s="61"/>
      <c r="BD48" s="59"/>
      <c r="BE48" s="61"/>
      <c r="BF48" s="59"/>
      <c r="BG48" s="61"/>
      <c r="BH48" s="59"/>
      <c r="BI48" s="61"/>
      <c r="BJ48" s="59"/>
      <c r="BK48" s="61"/>
      <c r="BL48" s="59"/>
      <c r="BM48" s="61"/>
      <c r="BN48" s="59"/>
      <c r="BO48" s="61"/>
      <c r="BP48" s="59"/>
      <c r="BQ48" s="61"/>
      <c r="BR48" s="59"/>
      <c r="BS48" s="61"/>
      <c r="BT48" s="59"/>
      <c r="BU48" s="61"/>
      <c r="BV48" s="59"/>
      <c r="BW48" s="61"/>
      <c r="BX48" s="59"/>
      <c r="BY48" s="61"/>
      <c r="BZ48" s="59"/>
      <c r="CA48" s="61"/>
      <c r="CB48" s="59"/>
      <c r="CC48" s="61"/>
      <c r="CD48" s="59"/>
      <c r="CE48" s="61"/>
      <c r="CF48" s="59"/>
      <c r="CG48" s="61"/>
      <c r="CH48" s="59"/>
      <c r="CI48" s="61"/>
      <c r="CJ48" s="59"/>
      <c r="CK48" s="61"/>
      <c r="CL48" s="59"/>
      <c r="CM48" s="61"/>
      <c r="CN48" s="59"/>
      <c r="CO48" s="61"/>
      <c r="CP48" s="59"/>
      <c r="CQ48" s="61"/>
      <c r="CR48" s="59"/>
      <c r="CS48" s="61"/>
      <c r="CT48" s="59"/>
      <c r="CU48" s="61"/>
      <c r="CV48" s="59"/>
      <c r="CW48" s="61"/>
      <c r="CX48" s="59"/>
      <c r="CY48" s="61"/>
      <c r="CZ48" s="59"/>
      <c r="DA48" s="61"/>
      <c r="DB48" s="59"/>
      <c r="DC48" s="61"/>
      <c r="DD48" s="59"/>
      <c r="DE48" s="61"/>
      <c r="DF48" s="59"/>
      <c r="DG48" s="61"/>
      <c r="DH48" s="59"/>
      <c r="DI48" s="61"/>
      <c r="DJ48" s="59"/>
      <c r="DK48" s="61"/>
      <c r="DL48" s="59"/>
      <c r="DM48" s="61"/>
      <c r="DN48" s="59"/>
      <c r="DO48" s="61"/>
      <c r="DP48" s="59"/>
      <c r="DQ48" s="61"/>
      <c r="DR48" s="59"/>
      <c r="DS48" s="61"/>
      <c r="DT48" s="59"/>
      <c r="DU48" s="61"/>
      <c r="DV48" s="59"/>
      <c r="DW48" s="61"/>
      <c r="DX48" s="59"/>
      <c r="DY48" s="61"/>
      <c r="DZ48" s="59"/>
      <c r="EA48" s="61"/>
      <c r="EB48" s="59"/>
      <c r="EC48" s="61"/>
      <c r="ED48" s="59"/>
      <c r="EE48" s="61"/>
      <c r="EF48" s="59"/>
      <c r="EG48" s="61"/>
      <c r="EH48" s="59"/>
      <c r="EI48" s="61"/>
      <c r="EJ48" s="59"/>
      <c r="EK48" s="61"/>
      <c r="EL48" s="59"/>
      <c r="EM48" s="61"/>
      <c r="EN48" s="59"/>
      <c r="EO48" s="61"/>
      <c r="EP48" s="59"/>
      <c r="EQ48" s="61"/>
      <c r="ER48" s="59"/>
      <c r="ES48" s="61"/>
      <c r="ET48" s="59"/>
      <c r="EU48" s="61"/>
      <c r="EV48" s="59"/>
      <c r="EW48" s="61"/>
      <c r="EX48" s="59"/>
      <c r="EY48" s="61"/>
      <c r="EZ48" s="59"/>
      <c r="FA48" s="61"/>
      <c r="FB48" s="59"/>
      <c r="FC48" s="61"/>
      <c r="FD48" s="59"/>
      <c r="FE48" s="61"/>
      <c r="FF48" s="59"/>
      <c r="FG48" s="61"/>
      <c r="FH48" s="59"/>
      <c r="FI48" s="61"/>
      <c r="FJ48" s="59"/>
      <c r="FK48" s="61"/>
      <c r="FL48" s="59"/>
      <c r="FM48" s="61"/>
      <c r="FN48" s="59"/>
      <c r="FO48" s="61"/>
      <c r="FP48" s="59"/>
      <c r="FQ48" s="61"/>
      <c r="FR48" s="59"/>
      <c r="FS48" s="61"/>
      <c r="FT48" s="59"/>
      <c r="FU48" s="61"/>
      <c r="FV48" s="59"/>
      <c r="FW48" s="61"/>
      <c r="FX48" s="59"/>
      <c r="FY48" s="61"/>
      <c r="FZ48" s="59"/>
      <c r="GA48" s="61"/>
      <c r="GB48" s="59"/>
      <c r="GC48" s="61"/>
      <c r="GD48" s="59"/>
      <c r="GE48" s="61"/>
      <c r="GF48" s="59"/>
      <c r="GG48" s="61"/>
      <c r="GH48" s="59"/>
      <c r="GI48" s="61"/>
      <c r="GJ48" s="59"/>
      <c r="GK48" s="61"/>
      <c r="GL48" s="59"/>
      <c r="GM48" s="61"/>
      <c r="GN48" s="59"/>
      <c r="GO48" s="61"/>
      <c r="GP48" s="59"/>
      <c r="GQ48" s="61"/>
      <c r="GR48" s="59"/>
      <c r="GS48" s="61"/>
      <c r="GT48" s="59"/>
      <c r="GU48" s="61"/>
      <c r="GV48" s="59"/>
      <c r="GW48" s="61"/>
      <c r="GX48" s="59"/>
      <c r="GY48" s="61"/>
      <c r="GZ48" s="59"/>
      <c r="HA48" s="61"/>
      <c r="HB48" s="59"/>
      <c r="HC48" s="61"/>
      <c r="HD48" s="59"/>
      <c r="HE48" s="61"/>
      <c r="HF48" s="59"/>
      <c r="HG48" s="61"/>
      <c r="HH48" s="59"/>
      <c r="HI48" s="61"/>
      <c r="HJ48" s="59"/>
      <c r="HK48" s="61"/>
      <c r="HL48" s="59"/>
      <c r="HM48" s="61"/>
      <c r="HN48" s="59"/>
      <c r="HO48" s="61"/>
      <c r="HP48" s="59"/>
      <c r="HQ48" s="61"/>
      <c r="HR48" s="59"/>
      <c r="HS48" s="61"/>
      <c r="HT48" s="59"/>
      <c r="HU48" s="61"/>
      <c r="HV48" s="59"/>
      <c r="HW48" s="61"/>
      <c r="HX48" s="59"/>
      <c r="HY48" s="61"/>
      <c r="HZ48" s="59"/>
      <c r="IA48" s="61"/>
      <c r="IB48" s="59"/>
      <c r="IC48" s="61"/>
      <c r="ID48" s="59"/>
      <c r="IE48" s="61"/>
      <c r="IF48" s="59"/>
      <c r="IG48" s="61"/>
      <c r="IH48" s="59"/>
      <c r="II48" s="61"/>
      <c r="IJ48" s="59"/>
      <c r="IK48" s="61"/>
      <c r="IL48" s="59"/>
      <c r="IM48" s="61"/>
      <c r="IN48" s="59"/>
      <c r="IO48" s="61"/>
      <c r="IP48" s="59"/>
      <c r="IQ48" s="61"/>
      <c r="IR48" s="59"/>
      <c r="IS48" s="61"/>
      <c r="IT48" s="59"/>
      <c r="IU48" s="61"/>
      <c r="IV48" s="59"/>
    </row>
    <row r="49" spans="1:54" s="60" customFormat="1" ht="12" customHeight="1">
      <c r="A49" s="64" t="s">
        <v>99</v>
      </c>
      <c r="B49" s="65">
        <f t="shared" si="3"/>
        <v>44</v>
      </c>
      <c r="C49" s="65">
        <v>14</v>
      </c>
      <c r="D49" s="65">
        <v>30</v>
      </c>
      <c r="E49" s="65">
        <v>2</v>
      </c>
      <c r="F49" s="65">
        <v>3</v>
      </c>
      <c r="G49" s="65">
        <v>7</v>
      </c>
      <c r="H49" s="71">
        <v>1</v>
      </c>
      <c r="I49" s="65">
        <v>0</v>
      </c>
      <c r="J49" s="65">
        <v>0</v>
      </c>
      <c r="K49" s="65">
        <v>6</v>
      </c>
      <c r="L49" s="65">
        <v>0</v>
      </c>
      <c r="M49" s="70">
        <v>0</v>
      </c>
      <c r="N49" s="68" t="s">
        <v>99</v>
      </c>
      <c r="O49" s="70">
        <v>0</v>
      </c>
      <c r="P49" s="44">
        <v>22</v>
      </c>
      <c r="Q49" s="44">
        <v>3</v>
      </c>
      <c r="R49" s="65">
        <v>0</v>
      </c>
      <c r="S49" s="65">
        <f t="shared" si="4"/>
        <v>47</v>
      </c>
      <c r="T49" s="44">
        <v>22</v>
      </c>
      <c r="U49" s="44">
        <v>25</v>
      </c>
      <c r="V49" s="44">
        <v>3</v>
      </c>
      <c r="W49" s="44">
        <v>1</v>
      </c>
      <c r="X49" s="68" t="s">
        <v>99</v>
      </c>
      <c r="Y49" s="31">
        <v>3</v>
      </c>
      <c r="Z49" s="44">
        <v>0</v>
      </c>
      <c r="AA49" s="31">
        <v>3</v>
      </c>
      <c r="AB49" s="44">
        <v>2</v>
      </c>
      <c r="AC49" s="44">
        <v>5</v>
      </c>
      <c r="AD49" s="44">
        <v>0</v>
      </c>
      <c r="AE49" s="65">
        <v>0</v>
      </c>
      <c r="AF49" s="65">
        <v>0</v>
      </c>
      <c r="AG49" s="44">
        <v>30</v>
      </c>
      <c r="AH49" s="65">
        <v>0</v>
      </c>
      <c r="AI49" s="44">
        <v>0</v>
      </c>
      <c r="AJ49" s="64" t="s">
        <v>137</v>
      </c>
      <c r="AK49" s="65">
        <v>43</v>
      </c>
      <c r="AL49" s="65">
        <v>45</v>
      </c>
      <c r="AM49" s="65">
        <f t="shared" si="5"/>
        <v>28</v>
      </c>
      <c r="AN49" s="69">
        <v>19</v>
      </c>
      <c r="AO49" s="69">
        <v>9</v>
      </c>
      <c r="AP49" s="65">
        <f t="shared" si="6"/>
        <v>16</v>
      </c>
      <c r="AQ49" s="69">
        <v>8</v>
      </c>
      <c r="AR49" s="69">
        <v>8</v>
      </c>
      <c r="AS49" s="66">
        <v>8.078476630121177</v>
      </c>
      <c r="AT49" s="66">
        <v>4.616272360069244</v>
      </c>
      <c r="AU49" s="66">
        <f t="shared" si="1"/>
        <v>3.4622042700519327</v>
      </c>
      <c r="AV49" s="66">
        <v>12.694748990190421</v>
      </c>
      <c r="AW49" s="66">
        <v>13.560300057703405</v>
      </c>
      <c r="AX49" s="66">
        <f t="shared" si="2"/>
        <v>-0.8655510675129836</v>
      </c>
      <c r="AY49" s="31">
        <v>20</v>
      </c>
      <c r="AZ49" s="66">
        <v>5.770340450086556</v>
      </c>
      <c r="BA49" s="31">
        <v>5</v>
      </c>
      <c r="BB49" s="67">
        <v>1.442585112521639</v>
      </c>
    </row>
    <row r="50" spans="1:54" s="60" customFormat="1" ht="12" customHeight="1">
      <c r="A50" s="64" t="s">
        <v>100</v>
      </c>
      <c r="B50" s="65">
        <f t="shared" si="3"/>
        <v>54</v>
      </c>
      <c r="C50" s="65">
        <v>24</v>
      </c>
      <c r="D50" s="65">
        <v>30</v>
      </c>
      <c r="E50" s="65">
        <v>1</v>
      </c>
      <c r="F50" s="65">
        <v>0</v>
      </c>
      <c r="G50" s="65">
        <v>0</v>
      </c>
      <c r="H50" s="65">
        <v>0</v>
      </c>
      <c r="I50" s="65">
        <v>1</v>
      </c>
      <c r="J50" s="65">
        <v>1</v>
      </c>
      <c r="K50" s="65">
        <v>5</v>
      </c>
      <c r="L50" s="65">
        <v>0</v>
      </c>
      <c r="M50" s="70">
        <v>0</v>
      </c>
      <c r="N50" s="68" t="s">
        <v>100</v>
      </c>
      <c r="O50" s="70">
        <v>0</v>
      </c>
      <c r="P50" s="44">
        <v>44</v>
      </c>
      <c r="Q50" s="44">
        <v>2</v>
      </c>
      <c r="R50" s="65">
        <v>0</v>
      </c>
      <c r="S50" s="65">
        <f t="shared" si="4"/>
        <v>41</v>
      </c>
      <c r="T50" s="44">
        <v>20</v>
      </c>
      <c r="U50" s="44">
        <v>21</v>
      </c>
      <c r="V50" s="44">
        <v>0</v>
      </c>
      <c r="W50" s="44">
        <v>0</v>
      </c>
      <c r="X50" s="68" t="s">
        <v>100</v>
      </c>
      <c r="Y50" s="44">
        <v>1</v>
      </c>
      <c r="Z50" s="44">
        <v>0</v>
      </c>
      <c r="AA50" s="31">
        <v>0</v>
      </c>
      <c r="AB50" s="44">
        <v>1</v>
      </c>
      <c r="AC50" s="44">
        <v>5</v>
      </c>
      <c r="AD50" s="44">
        <v>0</v>
      </c>
      <c r="AE50" s="65">
        <v>0</v>
      </c>
      <c r="AF50" s="65">
        <v>0</v>
      </c>
      <c r="AG50" s="44">
        <v>34</v>
      </c>
      <c r="AH50" s="65">
        <v>0</v>
      </c>
      <c r="AI50" s="44">
        <v>0</v>
      </c>
      <c r="AJ50" s="64" t="s">
        <v>138</v>
      </c>
      <c r="AK50" s="65">
        <v>34</v>
      </c>
      <c r="AL50" s="65">
        <v>36</v>
      </c>
      <c r="AM50" s="65">
        <f t="shared" si="5"/>
        <v>23</v>
      </c>
      <c r="AN50" s="69">
        <v>13</v>
      </c>
      <c r="AO50" s="69">
        <v>10</v>
      </c>
      <c r="AP50" s="65">
        <f t="shared" si="6"/>
        <v>22</v>
      </c>
      <c r="AQ50" s="69">
        <v>12</v>
      </c>
      <c r="AR50" s="69">
        <v>10</v>
      </c>
      <c r="AS50" s="66">
        <v>7.965367965367966</v>
      </c>
      <c r="AT50" s="66">
        <v>7.619047619047619</v>
      </c>
      <c r="AU50" s="66">
        <f t="shared" si="1"/>
        <v>0.34632034632034703</v>
      </c>
      <c r="AV50" s="66">
        <v>18.7012987012987</v>
      </c>
      <c r="AW50" s="66">
        <v>14.1991341991342</v>
      </c>
      <c r="AX50" s="66">
        <f t="shared" si="2"/>
        <v>4.502164502164501</v>
      </c>
      <c r="AY50" s="31">
        <v>18</v>
      </c>
      <c r="AZ50" s="66">
        <v>6.233766233766234</v>
      </c>
      <c r="BA50" s="31">
        <v>13</v>
      </c>
      <c r="BB50" s="67">
        <v>4.5021645021645025</v>
      </c>
    </row>
    <row r="51" spans="1:54" s="62" customFormat="1" ht="12" customHeight="1">
      <c r="A51" s="64" t="s">
        <v>101</v>
      </c>
      <c r="B51" s="65">
        <f t="shared" si="3"/>
        <v>57</v>
      </c>
      <c r="C51" s="65">
        <v>25</v>
      </c>
      <c r="D51" s="65">
        <v>32</v>
      </c>
      <c r="E51" s="72">
        <v>1</v>
      </c>
      <c r="F51" s="72">
        <v>1</v>
      </c>
      <c r="G51" s="72">
        <v>3</v>
      </c>
      <c r="H51" s="72">
        <v>3</v>
      </c>
      <c r="I51" s="72">
        <v>2</v>
      </c>
      <c r="J51" s="72">
        <v>2</v>
      </c>
      <c r="K51" s="72">
        <v>10</v>
      </c>
      <c r="L51" s="72">
        <v>0</v>
      </c>
      <c r="M51" s="70">
        <v>0</v>
      </c>
      <c r="N51" s="68" t="s">
        <v>101</v>
      </c>
      <c r="O51" s="70">
        <v>0</v>
      </c>
      <c r="P51" s="44">
        <v>34</v>
      </c>
      <c r="Q51" s="44">
        <v>1</v>
      </c>
      <c r="R51" s="65">
        <v>0</v>
      </c>
      <c r="S51" s="65">
        <f>T51+U51</f>
        <v>48</v>
      </c>
      <c r="T51" s="44">
        <v>24</v>
      </c>
      <c r="U51" s="44">
        <v>24</v>
      </c>
      <c r="V51" s="44">
        <v>1</v>
      </c>
      <c r="W51" s="44">
        <v>1</v>
      </c>
      <c r="X51" s="68" t="s">
        <v>101</v>
      </c>
      <c r="Y51" s="44">
        <v>0</v>
      </c>
      <c r="Z51" s="44">
        <v>1</v>
      </c>
      <c r="AA51" s="31">
        <v>1</v>
      </c>
      <c r="AB51" s="44">
        <v>1</v>
      </c>
      <c r="AC51" s="44">
        <v>5</v>
      </c>
      <c r="AD51" s="44">
        <v>0</v>
      </c>
      <c r="AE51" s="65">
        <v>0</v>
      </c>
      <c r="AF51" s="65">
        <v>0</v>
      </c>
      <c r="AG51" s="44">
        <v>38</v>
      </c>
      <c r="AH51" s="65">
        <v>0</v>
      </c>
      <c r="AI51" s="44">
        <v>0</v>
      </c>
      <c r="AJ51" s="64" t="s">
        <v>139</v>
      </c>
      <c r="AK51" s="65">
        <v>59</v>
      </c>
      <c r="AL51" s="65">
        <v>61</v>
      </c>
      <c r="AM51" s="65">
        <f t="shared" si="5"/>
        <v>38</v>
      </c>
      <c r="AN51" s="69">
        <v>22</v>
      </c>
      <c r="AO51" s="69">
        <v>16</v>
      </c>
      <c r="AP51" s="65">
        <f t="shared" si="6"/>
        <v>28</v>
      </c>
      <c r="AQ51" s="69">
        <v>20</v>
      </c>
      <c r="AR51" s="69">
        <v>8</v>
      </c>
      <c r="AS51" s="66">
        <v>9.012213921498873</v>
      </c>
      <c r="AT51" s="66">
        <v>6.640578678999169</v>
      </c>
      <c r="AU51" s="66">
        <f t="shared" si="1"/>
        <v>2.3716352424997034</v>
      </c>
      <c r="AV51" s="66">
        <v>13.51832088224831</v>
      </c>
      <c r="AW51" s="66">
        <v>11.383849163998576</v>
      </c>
      <c r="AX51" s="66">
        <f t="shared" si="2"/>
        <v>2.134471718249733</v>
      </c>
      <c r="AY51" s="31">
        <v>28</v>
      </c>
      <c r="AZ51" s="66">
        <v>6.640578678999169</v>
      </c>
      <c r="BA51" s="31">
        <v>7</v>
      </c>
      <c r="BB51" s="67">
        <v>1.6601446697497924</v>
      </c>
    </row>
    <row r="52" spans="1:54" s="62" customFormat="1" ht="12" customHeight="1" thickBo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4"/>
      <c r="P52" s="74"/>
      <c r="Q52" s="74"/>
      <c r="R52" s="74"/>
      <c r="S52" s="74"/>
      <c r="T52" s="74"/>
      <c r="U52" s="74"/>
      <c r="V52" s="74"/>
      <c r="W52" s="74"/>
      <c r="X52" s="75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5"/>
      <c r="AK52" s="74"/>
      <c r="AL52" s="74"/>
      <c r="AM52" s="74"/>
      <c r="AN52" s="74"/>
      <c r="AO52" s="74"/>
      <c r="AP52" s="74"/>
      <c r="AQ52" s="74"/>
      <c r="AR52" s="74"/>
      <c r="AS52" s="77"/>
      <c r="AT52" s="74"/>
      <c r="AU52" s="74"/>
      <c r="AV52" s="74"/>
      <c r="AW52" s="74"/>
      <c r="AX52" s="76"/>
      <c r="AY52" s="74"/>
      <c r="AZ52" s="76"/>
      <c r="BA52" s="74"/>
      <c r="BB52" s="76"/>
    </row>
    <row r="53" spans="1:54" ht="15.75">
      <c r="A53" s="49" t="s">
        <v>145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9" t="s">
        <v>145</v>
      </c>
      <c r="O53" s="43"/>
      <c r="P53" s="43"/>
      <c r="Q53" s="43"/>
      <c r="R53" s="43"/>
      <c r="S53" s="43"/>
      <c r="T53" s="43"/>
      <c r="U53" s="43"/>
      <c r="V53" s="43"/>
      <c r="W53" s="43"/>
      <c r="X53" s="49" t="s">
        <v>145</v>
      </c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9" t="s">
        <v>145</v>
      </c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8"/>
      <c r="AY53" s="43"/>
      <c r="AZ53" s="48"/>
      <c r="BA53" s="43"/>
      <c r="BB53" s="48"/>
    </row>
    <row r="54" spans="1:54" s="53" customFormat="1" ht="15.75">
      <c r="A54" s="4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50"/>
      <c r="O54" s="51"/>
      <c r="P54" s="51"/>
      <c r="Q54" s="51"/>
      <c r="R54" s="51"/>
      <c r="S54" s="51"/>
      <c r="T54" s="51"/>
      <c r="U54" s="51"/>
      <c r="V54" s="51"/>
      <c r="W54" s="51"/>
      <c r="X54" s="50"/>
      <c r="Y54" s="51"/>
      <c r="Z54" s="51"/>
      <c r="AA54" s="58"/>
      <c r="AB54" s="51"/>
      <c r="AC54" s="51"/>
      <c r="AD54" s="51"/>
      <c r="AE54" s="51"/>
      <c r="AF54" s="51"/>
      <c r="AG54" s="51"/>
      <c r="AH54" s="51"/>
      <c r="AI54" s="51"/>
      <c r="AJ54" s="50"/>
      <c r="AK54" s="51"/>
      <c r="AL54" s="51"/>
      <c r="AM54" s="51"/>
      <c r="AN54" s="51"/>
      <c r="AO54" s="51"/>
      <c r="AP54" s="51"/>
      <c r="AQ54" s="51"/>
      <c r="AR54" s="51"/>
      <c r="AS54" s="52"/>
      <c r="AT54" s="52"/>
      <c r="AU54" s="52"/>
      <c r="AV54" s="52"/>
      <c r="AW54" s="52"/>
      <c r="AX54" s="52"/>
      <c r="AY54" s="51"/>
      <c r="AZ54" s="52"/>
      <c r="BA54" s="51"/>
      <c r="BB54" s="52"/>
    </row>
    <row r="55" spans="1:54" s="53" customFormat="1" ht="15.75">
      <c r="A55" s="5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50"/>
      <c r="O55" s="51"/>
      <c r="P55" s="51"/>
      <c r="Q55" s="51"/>
      <c r="R55" s="51"/>
      <c r="S55" s="51"/>
      <c r="T55" s="51"/>
      <c r="U55" s="51"/>
      <c r="V55" s="51"/>
      <c r="W55" s="51"/>
      <c r="X55" s="50"/>
      <c r="Y55" s="51"/>
      <c r="Z55" s="51"/>
      <c r="AA55" s="58"/>
      <c r="AB55" s="51"/>
      <c r="AC55" s="51"/>
      <c r="AD55" s="51"/>
      <c r="AE55" s="51"/>
      <c r="AF55" s="51"/>
      <c r="AG55" s="51"/>
      <c r="AH55" s="51"/>
      <c r="AI55" s="51"/>
      <c r="AJ55" s="50"/>
      <c r="AK55" s="51"/>
      <c r="AL55" s="51"/>
      <c r="AM55" s="51"/>
      <c r="AN55" s="51"/>
      <c r="AO55" s="51"/>
      <c r="AP55" s="51"/>
      <c r="AQ55" s="51"/>
      <c r="AR55" s="51"/>
      <c r="AS55" s="52"/>
      <c r="AT55" s="52"/>
      <c r="AU55" s="52"/>
      <c r="AV55" s="52"/>
      <c r="AW55" s="52"/>
      <c r="AX55" s="52"/>
      <c r="AY55" s="51"/>
      <c r="AZ55" s="52"/>
      <c r="BA55" s="51"/>
      <c r="BB55" s="52"/>
    </row>
    <row r="56" spans="1:54" s="53" customFormat="1" ht="15.75">
      <c r="A56" s="5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8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</row>
    <row r="57" spans="1:54" s="53" customFormat="1" ht="15.75">
      <c r="A57" s="5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8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s="53" customFormat="1" ht="15.75">
      <c r="A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8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</row>
    <row r="59" ht="15.75">
      <c r="AA59" s="58"/>
    </row>
    <row r="60" ht="15.75">
      <c r="AA60" s="58"/>
    </row>
    <row r="61" ht="15.75">
      <c r="AA61" s="57"/>
    </row>
    <row r="62" ht="15.75">
      <c r="AA62" s="57"/>
    </row>
  </sheetData>
  <sheetProtection/>
  <mergeCells count="56">
    <mergeCell ref="G1:M1"/>
    <mergeCell ref="G4:M4"/>
    <mergeCell ref="L2:M2"/>
    <mergeCell ref="A1:F1"/>
    <mergeCell ref="A3:A5"/>
    <mergeCell ref="B4:D4"/>
    <mergeCell ref="E2:F2"/>
    <mergeCell ref="E4:E5"/>
    <mergeCell ref="B3:F3"/>
    <mergeCell ref="H3:M3"/>
    <mergeCell ref="S3:W3"/>
    <mergeCell ref="N1:R1"/>
    <mergeCell ref="S1:W1"/>
    <mergeCell ref="Q2:R2"/>
    <mergeCell ref="V2:W2"/>
    <mergeCell ref="N3:N5"/>
    <mergeCell ref="O3:R3"/>
    <mergeCell ref="O4:O5"/>
    <mergeCell ref="P4:P5"/>
    <mergeCell ref="S4:U4"/>
    <mergeCell ref="R4:R5"/>
    <mergeCell ref="V4:V5"/>
    <mergeCell ref="Q4:Q5"/>
    <mergeCell ref="AS1:BB1"/>
    <mergeCell ref="AP2:AR2"/>
    <mergeCell ref="X3:X5"/>
    <mergeCell ref="AW3:AW5"/>
    <mergeCell ref="AX3:AX5"/>
    <mergeCell ref="AY3:AZ3"/>
    <mergeCell ref="BA3:BB3"/>
    <mergeCell ref="AS3:AS5"/>
    <mergeCell ref="AJ3:AJ5"/>
    <mergeCell ref="AK3:AL4"/>
    <mergeCell ref="AZ2:BB2"/>
    <mergeCell ref="AT3:AT5"/>
    <mergeCell ref="AU3:AU5"/>
    <mergeCell ref="AV3:AV5"/>
    <mergeCell ref="AY4:AY5"/>
    <mergeCell ref="BB4:BB5"/>
    <mergeCell ref="AZ4:AZ5"/>
    <mergeCell ref="BA4:BA5"/>
    <mergeCell ref="AJ1:AR1"/>
    <mergeCell ref="AD3:AI3"/>
    <mergeCell ref="Y3:AC3"/>
    <mergeCell ref="X1:AC1"/>
    <mergeCell ref="AD1:AI1"/>
    <mergeCell ref="AB2:AC2"/>
    <mergeCell ref="AH2:AI2"/>
    <mergeCell ref="AM3:AO4"/>
    <mergeCell ref="AP3:AR4"/>
    <mergeCell ref="AG4:AG5"/>
    <mergeCell ref="AH4:AH5"/>
    <mergeCell ref="AI4:AI5"/>
    <mergeCell ref="Y4:AC4"/>
    <mergeCell ref="AD4:AE4"/>
    <mergeCell ref="AF4:AF5"/>
  </mergeCells>
  <printOptions/>
  <pageMargins left="0.7874015748031497" right="0.7874015748031497" top="0.7874015748031497" bottom="1.1811023622047245" header="0.2755905511811024" footer="0.2755905511811024"/>
  <pageSetup horizontalDpi="600" verticalDpi="600" orientation="portrait" paperSize="9" r:id="rId1"/>
  <ignoredErrors>
    <ignoredError sqref="AZ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潘淑芬</dc:creator>
  <cp:keywords/>
  <dc:description/>
  <cp:lastModifiedBy>user</cp:lastModifiedBy>
  <cp:lastPrinted>2018-05-24T05:55:42Z</cp:lastPrinted>
  <dcterms:created xsi:type="dcterms:W3CDTF">2015-12-22T00:59:36Z</dcterms:created>
  <dcterms:modified xsi:type="dcterms:W3CDTF">2018-07-11T08:25:46Z</dcterms:modified>
  <cp:category/>
  <cp:version/>
  <cp:contentType/>
  <cp:contentStatus/>
</cp:coreProperties>
</file>